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Лист1!$A$1:$R$95</definedName>
  </definedNames>
  <calcPr calcId="125725"/>
</workbook>
</file>

<file path=xl/calcChain.xml><?xml version="1.0" encoding="utf-8"?>
<calcChain xmlns="http://schemas.openxmlformats.org/spreadsheetml/2006/main">
  <c r="Q48" i="1"/>
  <c r="P48"/>
  <c r="O48"/>
  <c r="N48"/>
  <c r="R48" s="1"/>
  <c r="M48"/>
  <c r="H48"/>
  <c r="H47"/>
  <c r="Q46"/>
  <c r="P46"/>
  <c r="O46"/>
  <c r="N46"/>
  <c r="M46"/>
  <c r="H46"/>
  <c r="M45"/>
  <c r="H45"/>
  <c r="Q44"/>
  <c r="P44"/>
  <c r="O44"/>
  <c r="N44"/>
  <c r="M44"/>
  <c r="H44"/>
  <c r="Q43"/>
  <c r="P43"/>
  <c r="O43"/>
  <c r="N43"/>
  <c r="M43"/>
  <c r="H43"/>
  <c r="Q42"/>
  <c r="P42"/>
  <c r="O42"/>
  <c r="N42"/>
  <c r="Q41"/>
  <c r="P41"/>
  <c r="O41"/>
  <c r="N41"/>
  <c r="M41"/>
  <c r="H41"/>
  <c r="Q40"/>
  <c r="P40"/>
  <c r="O40"/>
  <c r="N40"/>
  <c r="M40"/>
  <c r="H40"/>
  <c r="R39"/>
  <c r="Q38"/>
  <c r="P38"/>
  <c r="O38"/>
  <c r="N38"/>
  <c r="R38" s="1"/>
  <c r="Q37"/>
  <c r="P37"/>
  <c r="O37"/>
  <c r="N37"/>
  <c r="R37" s="1"/>
  <c r="M37"/>
  <c r="H37"/>
  <c r="Q36"/>
  <c r="P36"/>
  <c r="O36"/>
  <c r="N36"/>
  <c r="R36" s="1"/>
  <c r="M36"/>
  <c r="H36"/>
  <c r="Q35"/>
  <c r="P35"/>
  <c r="O35"/>
  <c r="N35"/>
  <c r="M35"/>
  <c r="H35"/>
  <c r="Q32"/>
  <c r="P32"/>
  <c r="O32"/>
  <c r="N32"/>
  <c r="M32"/>
  <c r="H32"/>
  <c r="L26"/>
  <c r="K26"/>
  <c r="J26"/>
  <c r="I26"/>
  <c r="G26"/>
  <c r="F26"/>
  <c r="E26"/>
  <c r="D26"/>
  <c r="H26" s="1"/>
  <c r="R25"/>
  <c r="Q25"/>
  <c r="P25"/>
  <c r="O25"/>
  <c r="N25"/>
  <c r="Q24"/>
  <c r="P24"/>
  <c r="O24"/>
  <c r="N24"/>
  <c r="M24"/>
  <c r="R24" s="1"/>
  <c r="H24"/>
  <c r="M23"/>
  <c r="H23"/>
  <c r="M22"/>
  <c r="H22"/>
  <c r="M21"/>
  <c r="H21"/>
  <c r="M20"/>
  <c r="H20"/>
  <c r="Q19"/>
  <c r="P19"/>
  <c r="O19"/>
  <c r="N19"/>
  <c r="M19"/>
  <c r="R19" s="1"/>
  <c r="H19"/>
  <c r="Q18"/>
  <c r="P18"/>
  <c r="O18"/>
  <c r="N18"/>
  <c r="M18"/>
  <c r="R18" s="1"/>
  <c r="H18"/>
  <c r="M17"/>
  <c r="H17"/>
  <c r="Q16"/>
  <c r="P16"/>
  <c r="O16"/>
  <c r="N16"/>
  <c r="M13"/>
  <c r="H13"/>
  <c r="M12"/>
  <c r="H12"/>
  <c r="Q11"/>
  <c r="P11"/>
  <c r="O11"/>
  <c r="N11"/>
  <c r="M11"/>
  <c r="H11"/>
  <c r="Q10"/>
  <c r="P10"/>
  <c r="O10"/>
  <c r="N10"/>
  <c r="M10"/>
  <c r="R10" s="1"/>
  <c r="H10"/>
  <c r="Q7"/>
  <c r="Q14" s="1"/>
  <c r="P7"/>
  <c r="P14" s="1"/>
  <c r="O7"/>
  <c r="O14" s="1"/>
  <c r="N7"/>
  <c r="N14" s="1"/>
  <c r="M7"/>
  <c r="R7" s="1"/>
  <c r="H7"/>
  <c r="R11" l="1"/>
  <c r="R14" s="1"/>
  <c r="O26"/>
  <c r="O33" s="1"/>
  <c r="Q26"/>
  <c r="R32"/>
  <c r="R40"/>
  <c r="R41"/>
  <c r="R42"/>
  <c r="R43"/>
  <c r="R44"/>
  <c r="R46"/>
  <c r="Q33"/>
  <c r="N26"/>
  <c r="P26"/>
  <c r="N33"/>
  <c r="P33"/>
  <c r="R16"/>
  <c r="M26"/>
  <c r="R26" s="1"/>
  <c r="R35"/>
  <c r="N45"/>
  <c r="O45"/>
  <c r="O49" s="1"/>
  <c r="P45" l="1"/>
  <c r="P49" s="1"/>
  <c r="R33"/>
  <c r="Q45"/>
  <c r="Q49" s="1"/>
  <c r="N49"/>
  <c r="R45" l="1"/>
  <c r="R49" s="1"/>
</calcChain>
</file>

<file path=xl/sharedStrings.xml><?xml version="1.0" encoding="utf-8"?>
<sst xmlns="http://schemas.openxmlformats.org/spreadsheetml/2006/main" count="105" uniqueCount="91">
  <si>
    <t>№</t>
  </si>
  <si>
    <t>Прогноз</t>
  </si>
  <si>
    <t xml:space="preserve">Баҳолаш </t>
  </si>
  <si>
    <t>III-чорак</t>
  </si>
  <si>
    <t>IV- чорак</t>
  </si>
  <si>
    <t xml:space="preserve">Йил </t>
  </si>
  <si>
    <t>I- чорак</t>
  </si>
  <si>
    <t>II- чорак</t>
  </si>
  <si>
    <t>1</t>
  </si>
  <si>
    <t>2</t>
  </si>
  <si>
    <t>2.1</t>
  </si>
  <si>
    <t>2.2</t>
  </si>
  <si>
    <t>2.3</t>
  </si>
  <si>
    <t>2.4</t>
  </si>
  <si>
    <t>2.5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</si>
  <si>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</si>
  <si>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</si>
  <si>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</si>
  <si>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</si>
  <si>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</si>
  <si>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</si>
  <si>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</si>
  <si>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</si>
  <si>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</si>
  <si>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</si>
  <si>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5.1</t>
  </si>
  <si>
    <t>5.2</t>
  </si>
  <si>
    <t>В.Смирнов</t>
  </si>
  <si>
    <t>А.Эшмаматов</t>
  </si>
  <si>
    <t>А.Норкобилов</t>
  </si>
  <si>
    <r>
      <t xml:space="preserve">КРИТЕРИИ ОЦЕНКИ ОСНОВНЫХ ПОКАЗАТЕЛЕЙ ЭФФЕКТИВНОСТИ </t>
    </r>
    <r>
      <rPr>
        <b/>
        <sz val="16"/>
        <rFont val="Times New Roman"/>
        <family val="1"/>
        <charset val="204"/>
      </rPr>
      <t xml:space="preserve">руководства АО "Галла Алтег" на 1 квартал 2022 года  </t>
    </r>
  </si>
  <si>
    <t>Показатели деятельности (оценка критерий)</t>
  </si>
  <si>
    <t>Вес показателя (доля)</t>
  </si>
  <si>
    <t>На практике</t>
  </si>
  <si>
    <t>Оценка</t>
  </si>
  <si>
    <t>I-кв-л</t>
  </si>
  <si>
    <t>II-кв-л</t>
  </si>
  <si>
    <t>III-кв-л</t>
  </si>
  <si>
    <t>IV-кв-л</t>
  </si>
  <si>
    <t>Год</t>
  </si>
  <si>
    <t>1 Руководитель предприятия</t>
  </si>
  <si>
    <t>Товарный объем (в сопоставимых ценах) (млрд.сум)</t>
  </si>
  <si>
    <t>Чистая прибыль (млн сум)</t>
  </si>
  <si>
    <t>Рентабельность активов (соотношение прибыли к средним активам до уплаты налогов) &lt;0,05</t>
  </si>
  <si>
    <t>Производительность труда (тыс.сум)</t>
  </si>
  <si>
    <t>Среднемесячная заработная плата. (тысяча сумов)</t>
  </si>
  <si>
    <t>Затраты на обучение персонала, на одного работника</t>
  </si>
  <si>
    <t>Коэффициент неудовлетворённости сотрудников</t>
  </si>
  <si>
    <t>ВСЕГО:</t>
  </si>
  <si>
    <t xml:space="preserve">2. Директора по расширению локализации производства и кооперационных связей в отрасли </t>
  </si>
  <si>
    <t>Темпы роста производства (%)</t>
  </si>
  <si>
    <t>Объем производства, в том числе: (тыс. тонн)</t>
  </si>
  <si>
    <t>Мука</t>
  </si>
  <si>
    <t>Комбикорм</t>
  </si>
  <si>
    <t>Хлебобулочные изделия</t>
  </si>
  <si>
    <t>Макаронные изделия</t>
  </si>
  <si>
    <t>Крупа</t>
  </si>
  <si>
    <t>Сокращение импорта (млн долларов США)</t>
  </si>
  <si>
    <t>Экономия топливно-энергетических ресурсов (тонн (у.т.)).</t>
  </si>
  <si>
    <t>Замена устаревшего оборудования в рамках технического аудита (ед.)</t>
  </si>
  <si>
    <t>Контроль системы менеджмента качества (СМТ)</t>
  </si>
  <si>
    <t>Внедрение стандартов ИСО</t>
  </si>
  <si>
    <t>Внедрение новых технологий</t>
  </si>
  <si>
    <t>Охрана труда, обеспечение безопасности, установить технический контроль</t>
  </si>
  <si>
    <t>Проведение научных исследований и экспериментов, апробация новых методик и технологий</t>
  </si>
  <si>
    <t>Повышение квалификации рабочих и ИТР (тыс. сум.)</t>
  </si>
  <si>
    <r>
      <t>Доход от реализации продукции</t>
    </r>
    <r>
      <rPr>
        <i/>
        <sz val="12"/>
        <rFont val="Times New Roman"/>
        <family val="1"/>
        <charset val="204"/>
      </rPr>
      <t>(млрд.сўм)</t>
    </r>
  </si>
  <si>
    <t>Выполнение прогноза продаж продукции. (процент)</t>
  </si>
  <si>
    <t>Платежи в бюджет. (млрд сум)</t>
  </si>
  <si>
    <t>Рентабельность реализации продукции (сумма отчетного периода по отношению к соответствующему периоду предыдущего года).В процентах</t>
  </si>
  <si>
    <t>Коэффициент вращения</t>
  </si>
  <si>
    <t xml:space="preserve"> оборачиваемость кредиторской задолженности. (день)</t>
  </si>
  <si>
    <t xml:space="preserve">  оборачиваемость дебиторской задолженности. (день)</t>
  </si>
  <si>
    <t>Исполнение прогноза платежей в бюджете. (процент)</t>
  </si>
  <si>
    <t>Дебиторская задолженность  (млн.сум)</t>
  </si>
  <si>
    <t>отсюда просроченная дебиторская задолженность (млн.сум)</t>
  </si>
  <si>
    <t>шундан, муддати ўтган дебитор қарздорлик (млн.сум)</t>
  </si>
  <si>
    <t>Кредиторская задолженность</t>
  </si>
  <si>
    <t>Хозяйственное обеспечение работников общества и социально-экономические дела(тыс сум)</t>
  </si>
  <si>
    <t>Напоминание</t>
  </si>
  <si>
    <t>1) Эффективность системных предприятий АО «Уздонмахсулот» оценивается по следующей формуле:</t>
  </si>
  <si>
    <t>где: "WKPI" - вес каждого показателя; «По факту» - фактическое значение оценочных показателей; «Прогноз» - прогнозное значение показателей оценки;</t>
  </si>
  <si>
    <t>2) На основании значения КПЭ определяются следующие показатели эффективности: КПЭ &lt;0,55 - неудовлетворительно; 0,55 &lt;КПЭ &lt;0,7 - удовлетворительно; 0,7 &lt;КПЭ &lt;0,85 - хорошо; 0,85 &lt;КПЭ - отлично;</t>
  </si>
  <si>
    <t>3) Вес (доля) показателя устанавливается из уровня значимости показателя с точки зрения основных видов деятельности общества, а их общая сумма должна быть равна «1»;</t>
  </si>
  <si>
    <t>4) При разработке показателей эффективности необходимо руководствоваться Постановлением Кабинета Министров № 207 от 28 июля 2015 года «О введении критериев оценки эффективности акционерных обществ и иных хозяйствующих субъектов с государственным участием». "</t>
  </si>
  <si>
    <t>Руководитель предприятия</t>
  </si>
  <si>
    <t>Кадиров А.А.</t>
  </si>
  <si>
    <t xml:space="preserve">Главный бухгалтер </t>
  </si>
  <si>
    <t>Главный экономист</t>
  </si>
  <si>
    <t xml:space="preserve"> Директора по расширению локализации производства и кооперационных связей в отрасли </t>
  </si>
  <si>
    <t>3. Директор по финансовым делам</t>
  </si>
</sst>
</file>

<file path=xl/styles.xml><?xml version="1.0" encoding="utf-8"?>
<styleSheet xmlns="http://schemas.openxmlformats.org/spreadsheetml/2006/main">
  <numFmts count="1">
    <numFmt numFmtId="164" formatCode="0.0"/>
  </numFmts>
  <fonts count="15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i/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color rgb="FF20212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Fill="1"/>
    <xf numFmtId="0" fontId="1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wrapText="1"/>
    </xf>
    <xf numFmtId="0" fontId="3" fillId="0" borderId="4" xfId="0" applyFont="1" applyBorder="1" applyAlignment="1">
      <alignment wrapText="1"/>
    </xf>
    <xf numFmtId="0" fontId="4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2" fontId="2" fillId="0" borderId="4" xfId="0" applyNumberFormat="1" applyFont="1" applyBorder="1" applyAlignment="1">
      <alignment horizontal="center" vertical="center" wrapText="1"/>
    </xf>
    <xf numFmtId="0" fontId="0" fillId="0" borderId="0" xfId="0" applyAlignment="1"/>
    <xf numFmtId="0" fontId="3" fillId="0" borderId="4" xfId="0" applyFont="1" applyBorder="1" applyAlignment="1">
      <alignment horizontal="center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1" fontId="2" fillId="0" borderId="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vertical="center" wrapText="1"/>
    </xf>
    <xf numFmtId="2" fontId="2" fillId="0" borderId="4" xfId="0" applyNumberFormat="1" applyFont="1" applyFill="1" applyBorder="1" applyAlignment="1">
      <alignment horizontal="center" vertical="center" wrapText="1"/>
    </xf>
    <xf numFmtId="2" fontId="3" fillId="0" borderId="4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2" fontId="2" fillId="0" borderId="4" xfId="0" applyNumberFormat="1" applyFont="1" applyFill="1" applyBorder="1" applyAlignment="1">
      <alignment vertical="center" wrapText="1"/>
    </xf>
    <xf numFmtId="0" fontId="5" fillId="0" borderId="4" xfId="0" applyFont="1" applyFill="1" applyBorder="1" applyAlignment="1">
      <alignment wrapText="1"/>
    </xf>
    <xf numFmtId="2" fontId="5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1" fontId="3" fillId="0" borderId="4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wrapText="1"/>
    </xf>
    <xf numFmtId="0" fontId="5" fillId="0" borderId="4" xfId="0" applyFont="1" applyBorder="1" applyAlignment="1">
      <alignment wrapText="1"/>
    </xf>
    <xf numFmtId="2" fontId="5" fillId="0" borderId="4" xfId="0" applyNumberFormat="1" applyFont="1" applyBorder="1" applyAlignment="1">
      <alignment horizontal="center" vertical="center" wrapText="1"/>
    </xf>
    <xf numFmtId="2" fontId="3" fillId="0" borderId="4" xfId="0" applyNumberFormat="1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/>
    <xf numFmtId="49" fontId="1" fillId="0" borderId="4" xfId="0" applyNumberFormat="1" applyFont="1" applyBorder="1" applyAlignment="1">
      <alignment wrapText="1"/>
    </xf>
    <xf numFmtId="49" fontId="1" fillId="0" borderId="4" xfId="0" applyNumberFormat="1" applyFont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2" fontId="1" fillId="0" borderId="4" xfId="0" applyNumberFormat="1" applyFont="1" applyBorder="1" applyAlignment="1">
      <alignment horizontal="center" wrapText="1"/>
    </xf>
    <xf numFmtId="0" fontId="2" fillId="0" borderId="4" xfId="0" applyFont="1" applyBorder="1" applyAlignment="1">
      <alignment vertical="center" wrapText="1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3" fillId="0" borderId="4" xfId="0" applyFont="1" applyBorder="1" applyAlignment="1">
      <alignment vertical="center" wrapText="1"/>
    </xf>
    <xf numFmtId="1" fontId="2" fillId="0" borderId="4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" fontId="2" fillId="0" borderId="4" xfId="0" applyNumberFormat="1" applyFont="1" applyBorder="1" applyAlignment="1">
      <alignment vertical="center" wrapText="1"/>
    </xf>
    <xf numFmtId="0" fontId="0" fillId="0" borderId="4" xfId="0" applyBorder="1" applyAlignment="1">
      <alignment vertical="center"/>
    </xf>
    <xf numFmtId="2" fontId="1" fillId="0" borderId="4" xfId="0" applyNumberFormat="1" applyFont="1" applyBorder="1" applyAlignment="1">
      <alignment horizontal="center" vertical="center" wrapText="1"/>
    </xf>
    <xf numFmtId="0" fontId="0" fillId="2" borderId="0" xfId="0" applyFill="1"/>
    <xf numFmtId="0" fontId="7" fillId="2" borderId="0" xfId="0" applyFont="1" applyFill="1"/>
    <xf numFmtId="0" fontId="7" fillId="0" borderId="0" xfId="0" applyFont="1" applyFill="1"/>
    <xf numFmtId="0" fontId="7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7" fillId="0" borderId="0" xfId="0" applyFont="1" applyFill="1" applyBorder="1" applyAlignment="1">
      <alignment horizontal="left" wrapText="1"/>
    </xf>
    <xf numFmtId="0" fontId="6" fillId="0" borderId="1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8" fillId="0" borderId="0" xfId="0" applyFont="1" applyFill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vertical="center" wrapText="1"/>
    </xf>
    <xf numFmtId="0" fontId="13" fillId="0" borderId="4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left"/>
    </xf>
    <xf numFmtId="0" fontId="10" fillId="0" borderId="0" xfId="0" applyFont="1" applyFill="1" applyAlignment="1">
      <alignment horizontal="left"/>
    </xf>
    <xf numFmtId="0" fontId="10" fillId="0" borderId="0" xfId="0" applyFont="1" applyFill="1" applyAlignment="1">
      <alignment horizontal="justify"/>
    </xf>
    <xf numFmtId="0" fontId="12" fillId="0" borderId="0" xfId="0" applyFont="1" applyFill="1" applyAlignment="1">
      <alignment horizontal="justify"/>
    </xf>
    <xf numFmtId="0" fontId="12" fillId="0" borderId="0" xfId="0" applyFont="1" applyFill="1"/>
    <xf numFmtId="0" fontId="12" fillId="0" borderId="0" xfId="0" applyFont="1" applyFill="1" applyAlignment="1">
      <alignment horizontal="center" vertical="center"/>
    </xf>
    <xf numFmtId="0" fontId="11" fillId="0" borderId="0" xfId="0" applyFont="1" applyFill="1"/>
    <xf numFmtId="0" fontId="7" fillId="2" borderId="0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52</xdr:row>
      <xdr:rowOff>0</xdr:rowOff>
    </xdr:from>
    <xdr:to>
      <xdr:col>1</xdr:col>
      <xdr:colOff>771525</xdr:colOff>
      <xdr:row>52</xdr:row>
      <xdr:rowOff>228600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0" y="13468350"/>
          <a:ext cx="11049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52</xdr:row>
      <xdr:rowOff>0</xdr:rowOff>
    </xdr:from>
    <xdr:to>
      <xdr:col>1</xdr:col>
      <xdr:colOff>771525</xdr:colOff>
      <xdr:row>53</xdr:row>
      <xdr:rowOff>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0" y="10144125"/>
          <a:ext cx="110490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W95"/>
  <sheetViews>
    <sheetView tabSelected="1" view="pageBreakPreview" topLeftCell="A40" zoomScaleNormal="55" zoomScaleSheetLayoutView="100" workbookViewId="0">
      <selection activeCell="I39" sqref="I39"/>
    </sheetView>
  </sheetViews>
  <sheetFormatPr defaultRowHeight="15"/>
  <cols>
    <col min="1" max="1" width="5" customWidth="1"/>
    <col min="2" max="2" width="56.140625" customWidth="1"/>
    <col min="3" max="3" width="14.140625" customWidth="1"/>
    <col min="4" max="4" width="11.5703125" bestFit="1" customWidth="1"/>
    <col min="5" max="5" width="9.85546875" bestFit="1" customWidth="1"/>
    <col min="6" max="6" width="10.140625" bestFit="1" customWidth="1"/>
    <col min="7" max="7" width="9.85546875" bestFit="1" customWidth="1"/>
    <col min="8" max="8" width="11.28515625" style="1" customWidth="1"/>
    <col min="9" max="10" width="9.85546875" style="1" bestFit="1" customWidth="1"/>
    <col min="11" max="11" width="10.7109375" style="1" bestFit="1" customWidth="1"/>
    <col min="12" max="12" width="10.42578125" style="1" bestFit="1" customWidth="1"/>
    <col min="13" max="13" width="11.7109375" style="1" customWidth="1"/>
    <col min="14" max="14" width="12.85546875" customWidth="1"/>
    <col min="15" max="17" width="13.7109375" bestFit="1" customWidth="1"/>
    <col min="18" max="18" width="11.42578125" customWidth="1"/>
    <col min="19" max="22" width="11.28515625" customWidth="1"/>
    <col min="257" max="257" width="5" customWidth="1"/>
    <col min="258" max="258" width="56.140625" customWidth="1"/>
    <col min="259" max="259" width="14.140625" customWidth="1"/>
    <col min="260" max="260" width="11.5703125" bestFit="1" customWidth="1"/>
    <col min="261" max="261" width="9.85546875" bestFit="1" customWidth="1"/>
    <col min="262" max="262" width="10.140625" bestFit="1" customWidth="1"/>
    <col min="263" max="263" width="9.85546875" bestFit="1" customWidth="1"/>
    <col min="264" max="264" width="11.28515625" customWidth="1"/>
    <col min="265" max="266" width="9.85546875" bestFit="1" customWidth="1"/>
    <col min="267" max="267" width="10.7109375" bestFit="1" customWidth="1"/>
    <col min="268" max="268" width="10.42578125" bestFit="1" customWidth="1"/>
    <col min="269" max="269" width="11.7109375" customWidth="1"/>
    <col min="270" max="270" width="12.85546875" customWidth="1"/>
    <col min="271" max="273" width="13.7109375" bestFit="1" customWidth="1"/>
    <col min="274" max="274" width="11.42578125" customWidth="1"/>
    <col min="275" max="278" width="11.28515625" customWidth="1"/>
    <col min="513" max="513" width="5" customWidth="1"/>
    <col min="514" max="514" width="56.140625" customWidth="1"/>
    <col min="515" max="515" width="14.140625" customWidth="1"/>
    <col min="516" max="516" width="11.5703125" bestFit="1" customWidth="1"/>
    <col min="517" max="517" width="9.85546875" bestFit="1" customWidth="1"/>
    <col min="518" max="518" width="10.140625" bestFit="1" customWidth="1"/>
    <col min="519" max="519" width="9.85546875" bestFit="1" customWidth="1"/>
    <col min="520" max="520" width="11.28515625" customWidth="1"/>
    <col min="521" max="522" width="9.85546875" bestFit="1" customWidth="1"/>
    <col min="523" max="523" width="10.7109375" bestFit="1" customWidth="1"/>
    <col min="524" max="524" width="10.42578125" bestFit="1" customWidth="1"/>
    <col min="525" max="525" width="11.7109375" customWidth="1"/>
    <col min="526" max="526" width="12.85546875" customWidth="1"/>
    <col min="527" max="529" width="13.7109375" bestFit="1" customWidth="1"/>
    <col min="530" max="530" width="11.42578125" customWidth="1"/>
    <col min="531" max="534" width="11.28515625" customWidth="1"/>
    <col min="769" max="769" width="5" customWidth="1"/>
    <col min="770" max="770" width="56.140625" customWidth="1"/>
    <col min="771" max="771" width="14.140625" customWidth="1"/>
    <col min="772" max="772" width="11.5703125" bestFit="1" customWidth="1"/>
    <col min="773" max="773" width="9.85546875" bestFit="1" customWidth="1"/>
    <col min="774" max="774" width="10.140625" bestFit="1" customWidth="1"/>
    <col min="775" max="775" width="9.85546875" bestFit="1" customWidth="1"/>
    <col min="776" max="776" width="11.28515625" customWidth="1"/>
    <col min="777" max="778" width="9.85546875" bestFit="1" customWidth="1"/>
    <col min="779" max="779" width="10.7109375" bestFit="1" customWidth="1"/>
    <col min="780" max="780" width="10.42578125" bestFit="1" customWidth="1"/>
    <col min="781" max="781" width="11.7109375" customWidth="1"/>
    <col min="782" max="782" width="12.85546875" customWidth="1"/>
    <col min="783" max="785" width="13.7109375" bestFit="1" customWidth="1"/>
    <col min="786" max="786" width="11.42578125" customWidth="1"/>
    <col min="787" max="790" width="11.28515625" customWidth="1"/>
    <col min="1025" max="1025" width="5" customWidth="1"/>
    <col min="1026" max="1026" width="56.140625" customWidth="1"/>
    <col min="1027" max="1027" width="14.140625" customWidth="1"/>
    <col min="1028" max="1028" width="11.5703125" bestFit="1" customWidth="1"/>
    <col min="1029" max="1029" width="9.85546875" bestFit="1" customWidth="1"/>
    <col min="1030" max="1030" width="10.140625" bestFit="1" customWidth="1"/>
    <col min="1031" max="1031" width="9.85546875" bestFit="1" customWidth="1"/>
    <col min="1032" max="1032" width="11.28515625" customWidth="1"/>
    <col min="1033" max="1034" width="9.85546875" bestFit="1" customWidth="1"/>
    <col min="1035" max="1035" width="10.7109375" bestFit="1" customWidth="1"/>
    <col min="1036" max="1036" width="10.42578125" bestFit="1" customWidth="1"/>
    <col min="1037" max="1037" width="11.7109375" customWidth="1"/>
    <col min="1038" max="1038" width="12.85546875" customWidth="1"/>
    <col min="1039" max="1041" width="13.7109375" bestFit="1" customWidth="1"/>
    <col min="1042" max="1042" width="11.42578125" customWidth="1"/>
    <col min="1043" max="1046" width="11.28515625" customWidth="1"/>
    <col min="1281" max="1281" width="5" customWidth="1"/>
    <col min="1282" max="1282" width="56.140625" customWidth="1"/>
    <col min="1283" max="1283" width="14.140625" customWidth="1"/>
    <col min="1284" max="1284" width="11.5703125" bestFit="1" customWidth="1"/>
    <col min="1285" max="1285" width="9.85546875" bestFit="1" customWidth="1"/>
    <col min="1286" max="1286" width="10.140625" bestFit="1" customWidth="1"/>
    <col min="1287" max="1287" width="9.85546875" bestFit="1" customWidth="1"/>
    <col min="1288" max="1288" width="11.28515625" customWidth="1"/>
    <col min="1289" max="1290" width="9.85546875" bestFit="1" customWidth="1"/>
    <col min="1291" max="1291" width="10.7109375" bestFit="1" customWidth="1"/>
    <col min="1292" max="1292" width="10.42578125" bestFit="1" customWidth="1"/>
    <col min="1293" max="1293" width="11.7109375" customWidth="1"/>
    <col min="1294" max="1294" width="12.85546875" customWidth="1"/>
    <col min="1295" max="1297" width="13.7109375" bestFit="1" customWidth="1"/>
    <col min="1298" max="1298" width="11.42578125" customWidth="1"/>
    <col min="1299" max="1302" width="11.28515625" customWidth="1"/>
    <col min="1537" max="1537" width="5" customWidth="1"/>
    <col min="1538" max="1538" width="56.140625" customWidth="1"/>
    <col min="1539" max="1539" width="14.140625" customWidth="1"/>
    <col min="1540" max="1540" width="11.5703125" bestFit="1" customWidth="1"/>
    <col min="1541" max="1541" width="9.85546875" bestFit="1" customWidth="1"/>
    <col min="1542" max="1542" width="10.140625" bestFit="1" customWidth="1"/>
    <col min="1543" max="1543" width="9.85546875" bestFit="1" customWidth="1"/>
    <col min="1544" max="1544" width="11.28515625" customWidth="1"/>
    <col min="1545" max="1546" width="9.85546875" bestFit="1" customWidth="1"/>
    <col min="1547" max="1547" width="10.7109375" bestFit="1" customWidth="1"/>
    <col min="1548" max="1548" width="10.42578125" bestFit="1" customWidth="1"/>
    <col min="1549" max="1549" width="11.7109375" customWidth="1"/>
    <col min="1550" max="1550" width="12.85546875" customWidth="1"/>
    <col min="1551" max="1553" width="13.7109375" bestFit="1" customWidth="1"/>
    <col min="1554" max="1554" width="11.42578125" customWidth="1"/>
    <col min="1555" max="1558" width="11.28515625" customWidth="1"/>
    <col min="1793" max="1793" width="5" customWidth="1"/>
    <col min="1794" max="1794" width="56.140625" customWidth="1"/>
    <col min="1795" max="1795" width="14.140625" customWidth="1"/>
    <col min="1796" max="1796" width="11.5703125" bestFit="1" customWidth="1"/>
    <col min="1797" max="1797" width="9.85546875" bestFit="1" customWidth="1"/>
    <col min="1798" max="1798" width="10.140625" bestFit="1" customWidth="1"/>
    <col min="1799" max="1799" width="9.85546875" bestFit="1" customWidth="1"/>
    <col min="1800" max="1800" width="11.28515625" customWidth="1"/>
    <col min="1801" max="1802" width="9.85546875" bestFit="1" customWidth="1"/>
    <col min="1803" max="1803" width="10.7109375" bestFit="1" customWidth="1"/>
    <col min="1804" max="1804" width="10.42578125" bestFit="1" customWidth="1"/>
    <col min="1805" max="1805" width="11.7109375" customWidth="1"/>
    <col min="1806" max="1806" width="12.85546875" customWidth="1"/>
    <col min="1807" max="1809" width="13.7109375" bestFit="1" customWidth="1"/>
    <col min="1810" max="1810" width="11.42578125" customWidth="1"/>
    <col min="1811" max="1814" width="11.28515625" customWidth="1"/>
    <col min="2049" max="2049" width="5" customWidth="1"/>
    <col min="2050" max="2050" width="56.140625" customWidth="1"/>
    <col min="2051" max="2051" width="14.140625" customWidth="1"/>
    <col min="2052" max="2052" width="11.5703125" bestFit="1" customWidth="1"/>
    <col min="2053" max="2053" width="9.85546875" bestFit="1" customWidth="1"/>
    <col min="2054" max="2054" width="10.140625" bestFit="1" customWidth="1"/>
    <col min="2055" max="2055" width="9.85546875" bestFit="1" customWidth="1"/>
    <col min="2056" max="2056" width="11.28515625" customWidth="1"/>
    <col min="2057" max="2058" width="9.85546875" bestFit="1" customWidth="1"/>
    <col min="2059" max="2059" width="10.7109375" bestFit="1" customWidth="1"/>
    <col min="2060" max="2060" width="10.42578125" bestFit="1" customWidth="1"/>
    <col min="2061" max="2061" width="11.7109375" customWidth="1"/>
    <col min="2062" max="2062" width="12.85546875" customWidth="1"/>
    <col min="2063" max="2065" width="13.7109375" bestFit="1" customWidth="1"/>
    <col min="2066" max="2066" width="11.42578125" customWidth="1"/>
    <col min="2067" max="2070" width="11.28515625" customWidth="1"/>
    <col min="2305" max="2305" width="5" customWidth="1"/>
    <col min="2306" max="2306" width="56.140625" customWidth="1"/>
    <col min="2307" max="2307" width="14.140625" customWidth="1"/>
    <col min="2308" max="2308" width="11.5703125" bestFit="1" customWidth="1"/>
    <col min="2309" max="2309" width="9.85546875" bestFit="1" customWidth="1"/>
    <col min="2310" max="2310" width="10.140625" bestFit="1" customWidth="1"/>
    <col min="2311" max="2311" width="9.85546875" bestFit="1" customWidth="1"/>
    <col min="2312" max="2312" width="11.28515625" customWidth="1"/>
    <col min="2313" max="2314" width="9.85546875" bestFit="1" customWidth="1"/>
    <col min="2315" max="2315" width="10.7109375" bestFit="1" customWidth="1"/>
    <col min="2316" max="2316" width="10.42578125" bestFit="1" customWidth="1"/>
    <col min="2317" max="2317" width="11.7109375" customWidth="1"/>
    <col min="2318" max="2318" width="12.85546875" customWidth="1"/>
    <col min="2319" max="2321" width="13.7109375" bestFit="1" customWidth="1"/>
    <col min="2322" max="2322" width="11.42578125" customWidth="1"/>
    <col min="2323" max="2326" width="11.28515625" customWidth="1"/>
    <col min="2561" max="2561" width="5" customWidth="1"/>
    <col min="2562" max="2562" width="56.140625" customWidth="1"/>
    <col min="2563" max="2563" width="14.140625" customWidth="1"/>
    <col min="2564" max="2564" width="11.5703125" bestFit="1" customWidth="1"/>
    <col min="2565" max="2565" width="9.85546875" bestFit="1" customWidth="1"/>
    <col min="2566" max="2566" width="10.140625" bestFit="1" customWidth="1"/>
    <col min="2567" max="2567" width="9.85546875" bestFit="1" customWidth="1"/>
    <col min="2568" max="2568" width="11.28515625" customWidth="1"/>
    <col min="2569" max="2570" width="9.85546875" bestFit="1" customWidth="1"/>
    <col min="2571" max="2571" width="10.7109375" bestFit="1" customWidth="1"/>
    <col min="2572" max="2572" width="10.42578125" bestFit="1" customWidth="1"/>
    <col min="2573" max="2573" width="11.7109375" customWidth="1"/>
    <col min="2574" max="2574" width="12.85546875" customWidth="1"/>
    <col min="2575" max="2577" width="13.7109375" bestFit="1" customWidth="1"/>
    <col min="2578" max="2578" width="11.42578125" customWidth="1"/>
    <col min="2579" max="2582" width="11.28515625" customWidth="1"/>
    <col min="2817" max="2817" width="5" customWidth="1"/>
    <col min="2818" max="2818" width="56.140625" customWidth="1"/>
    <col min="2819" max="2819" width="14.140625" customWidth="1"/>
    <col min="2820" max="2820" width="11.5703125" bestFit="1" customWidth="1"/>
    <col min="2821" max="2821" width="9.85546875" bestFit="1" customWidth="1"/>
    <col min="2822" max="2822" width="10.140625" bestFit="1" customWidth="1"/>
    <col min="2823" max="2823" width="9.85546875" bestFit="1" customWidth="1"/>
    <col min="2824" max="2824" width="11.28515625" customWidth="1"/>
    <col min="2825" max="2826" width="9.85546875" bestFit="1" customWidth="1"/>
    <col min="2827" max="2827" width="10.7109375" bestFit="1" customWidth="1"/>
    <col min="2828" max="2828" width="10.42578125" bestFit="1" customWidth="1"/>
    <col min="2829" max="2829" width="11.7109375" customWidth="1"/>
    <col min="2830" max="2830" width="12.85546875" customWidth="1"/>
    <col min="2831" max="2833" width="13.7109375" bestFit="1" customWidth="1"/>
    <col min="2834" max="2834" width="11.42578125" customWidth="1"/>
    <col min="2835" max="2838" width="11.28515625" customWidth="1"/>
    <col min="3073" max="3073" width="5" customWidth="1"/>
    <col min="3074" max="3074" width="56.140625" customWidth="1"/>
    <col min="3075" max="3075" width="14.140625" customWidth="1"/>
    <col min="3076" max="3076" width="11.5703125" bestFit="1" customWidth="1"/>
    <col min="3077" max="3077" width="9.85546875" bestFit="1" customWidth="1"/>
    <col min="3078" max="3078" width="10.140625" bestFit="1" customWidth="1"/>
    <col min="3079" max="3079" width="9.85546875" bestFit="1" customWidth="1"/>
    <col min="3080" max="3080" width="11.28515625" customWidth="1"/>
    <col min="3081" max="3082" width="9.85546875" bestFit="1" customWidth="1"/>
    <col min="3083" max="3083" width="10.7109375" bestFit="1" customWidth="1"/>
    <col min="3084" max="3084" width="10.42578125" bestFit="1" customWidth="1"/>
    <col min="3085" max="3085" width="11.7109375" customWidth="1"/>
    <col min="3086" max="3086" width="12.85546875" customWidth="1"/>
    <col min="3087" max="3089" width="13.7109375" bestFit="1" customWidth="1"/>
    <col min="3090" max="3090" width="11.42578125" customWidth="1"/>
    <col min="3091" max="3094" width="11.28515625" customWidth="1"/>
    <col min="3329" max="3329" width="5" customWidth="1"/>
    <col min="3330" max="3330" width="56.140625" customWidth="1"/>
    <col min="3331" max="3331" width="14.140625" customWidth="1"/>
    <col min="3332" max="3332" width="11.5703125" bestFit="1" customWidth="1"/>
    <col min="3333" max="3333" width="9.85546875" bestFit="1" customWidth="1"/>
    <col min="3334" max="3334" width="10.140625" bestFit="1" customWidth="1"/>
    <col min="3335" max="3335" width="9.85546875" bestFit="1" customWidth="1"/>
    <col min="3336" max="3336" width="11.28515625" customWidth="1"/>
    <col min="3337" max="3338" width="9.85546875" bestFit="1" customWidth="1"/>
    <col min="3339" max="3339" width="10.7109375" bestFit="1" customWidth="1"/>
    <col min="3340" max="3340" width="10.42578125" bestFit="1" customWidth="1"/>
    <col min="3341" max="3341" width="11.7109375" customWidth="1"/>
    <col min="3342" max="3342" width="12.85546875" customWidth="1"/>
    <col min="3343" max="3345" width="13.7109375" bestFit="1" customWidth="1"/>
    <col min="3346" max="3346" width="11.42578125" customWidth="1"/>
    <col min="3347" max="3350" width="11.28515625" customWidth="1"/>
    <col min="3585" max="3585" width="5" customWidth="1"/>
    <col min="3586" max="3586" width="56.140625" customWidth="1"/>
    <col min="3587" max="3587" width="14.140625" customWidth="1"/>
    <col min="3588" max="3588" width="11.5703125" bestFit="1" customWidth="1"/>
    <col min="3589" max="3589" width="9.85546875" bestFit="1" customWidth="1"/>
    <col min="3590" max="3590" width="10.140625" bestFit="1" customWidth="1"/>
    <col min="3591" max="3591" width="9.85546875" bestFit="1" customWidth="1"/>
    <col min="3592" max="3592" width="11.28515625" customWidth="1"/>
    <col min="3593" max="3594" width="9.85546875" bestFit="1" customWidth="1"/>
    <col min="3595" max="3595" width="10.7109375" bestFit="1" customWidth="1"/>
    <col min="3596" max="3596" width="10.42578125" bestFit="1" customWidth="1"/>
    <col min="3597" max="3597" width="11.7109375" customWidth="1"/>
    <col min="3598" max="3598" width="12.85546875" customWidth="1"/>
    <col min="3599" max="3601" width="13.7109375" bestFit="1" customWidth="1"/>
    <col min="3602" max="3602" width="11.42578125" customWidth="1"/>
    <col min="3603" max="3606" width="11.28515625" customWidth="1"/>
    <col min="3841" max="3841" width="5" customWidth="1"/>
    <col min="3842" max="3842" width="56.140625" customWidth="1"/>
    <col min="3843" max="3843" width="14.140625" customWidth="1"/>
    <col min="3844" max="3844" width="11.5703125" bestFit="1" customWidth="1"/>
    <col min="3845" max="3845" width="9.85546875" bestFit="1" customWidth="1"/>
    <col min="3846" max="3846" width="10.140625" bestFit="1" customWidth="1"/>
    <col min="3847" max="3847" width="9.85546875" bestFit="1" customWidth="1"/>
    <col min="3848" max="3848" width="11.28515625" customWidth="1"/>
    <col min="3849" max="3850" width="9.85546875" bestFit="1" customWidth="1"/>
    <col min="3851" max="3851" width="10.7109375" bestFit="1" customWidth="1"/>
    <col min="3852" max="3852" width="10.42578125" bestFit="1" customWidth="1"/>
    <col min="3853" max="3853" width="11.7109375" customWidth="1"/>
    <col min="3854" max="3854" width="12.85546875" customWidth="1"/>
    <col min="3855" max="3857" width="13.7109375" bestFit="1" customWidth="1"/>
    <col min="3858" max="3858" width="11.42578125" customWidth="1"/>
    <col min="3859" max="3862" width="11.28515625" customWidth="1"/>
    <col min="4097" max="4097" width="5" customWidth="1"/>
    <col min="4098" max="4098" width="56.140625" customWidth="1"/>
    <col min="4099" max="4099" width="14.140625" customWidth="1"/>
    <col min="4100" max="4100" width="11.5703125" bestFit="1" customWidth="1"/>
    <col min="4101" max="4101" width="9.85546875" bestFit="1" customWidth="1"/>
    <col min="4102" max="4102" width="10.140625" bestFit="1" customWidth="1"/>
    <col min="4103" max="4103" width="9.85546875" bestFit="1" customWidth="1"/>
    <col min="4104" max="4104" width="11.28515625" customWidth="1"/>
    <col min="4105" max="4106" width="9.85546875" bestFit="1" customWidth="1"/>
    <col min="4107" max="4107" width="10.7109375" bestFit="1" customWidth="1"/>
    <col min="4108" max="4108" width="10.42578125" bestFit="1" customWidth="1"/>
    <col min="4109" max="4109" width="11.7109375" customWidth="1"/>
    <col min="4110" max="4110" width="12.85546875" customWidth="1"/>
    <col min="4111" max="4113" width="13.7109375" bestFit="1" customWidth="1"/>
    <col min="4114" max="4114" width="11.42578125" customWidth="1"/>
    <col min="4115" max="4118" width="11.28515625" customWidth="1"/>
    <col min="4353" max="4353" width="5" customWidth="1"/>
    <col min="4354" max="4354" width="56.140625" customWidth="1"/>
    <col min="4355" max="4355" width="14.140625" customWidth="1"/>
    <col min="4356" max="4356" width="11.5703125" bestFit="1" customWidth="1"/>
    <col min="4357" max="4357" width="9.85546875" bestFit="1" customWidth="1"/>
    <col min="4358" max="4358" width="10.140625" bestFit="1" customWidth="1"/>
    <col min="4359" max="4359" width="9.85546875" bestFit="1" customWidth="1"/>
    <col min="4360" max="4360" width="11.28515625" customWidth="1"/>
    <col min="4361" max="4362" width="9.85546875" bestFit="1" customWidth="1"/>
    <col min="4363" max="4363" width="10.7109375" bestFit="1" customWidth="1"/>
    <col min="4364" max="4364" width="10.42578125" bestFit="1" customWidth="1"/>
    <col min="4365" max="4365" width="11.7109375" customWidth="1"/>
    <col min="4366" max="4366" width="12.85546875" customWidth="1"/>
    <col min="4367" max="4369" width="13.7109375" bestFit="1" customWidth="1"/>
    <col min="4370" max="4370" width="11.42578125" customWidth="1"/>
    <col min="4371" max="4374" width="11.28515625" customWidth="1"/>
    <col min="4609" max="4609" width="5" customWidth="1"/>
    <col min="4610" max="4610" width="56.140625" customWidth="1"/>
    <col min="4611" max="4611" width="14.140625" customWidth="1"/>
    <col min="4612" max="4612" width="11.5703125" bestFit="1" customWidth="1"/>
    <col min="4613" max="4613" width="9.85546875" bestFit="1" customWidth="1"/>
    <col min="4614" max="4614" width="10.140625" bestFit="1" customWidth="1"/>
    <col min="4615" max="4615" width="9.85546875" bestFit="1" customWidth="1"/>
    <col min="4616" max="4616" width="11.28515625" customWidth="1"/>
    <col min="4617" max="4618" width="9.85546875" bestFit="1" customWidth="1"/>
    <col min="4619" max="4619" width="10.7109375" bestFit="1" customWidth="1"/>
    <col min="4620" max="4620" width="10.42578125" bestFit="1" customWidth="1"/>
    <col min="4621" max="4621" width="11.7109375" customWidth="1"/>
    <col min="4622" max="4622" width="12.85546875" customWidth="1"/>
    <col min="4623" max="4625" width="13.7109375" bestFit="1" customWidth="1"/>
    <col min="4626" max="4626" width="11.42578125" customWidth="1"/>
    <col min="4627" max="4630" width="11.28515625" customWidth="1"/>
    <col min="4865" max="4865" width="5" customWidth="1"/>
    <col min="4866" max="4866" width="56.140625" customWidth="1"/>
    <col min="4867" max="4867" width="14.140625" customWidth="1"/>
    <col min="4868" max="4868" width="11.5703125" bestFit="1" customWidth="1"/>
    <col min="4869" max="4869" width="9.85546875" bestFit="1" customWidth="1"/>
    <col min="4870" max="4870" width="10.140625" bestFit="1" customWidth="1"/>
    <col min="4871" max="4871" width="9.85546875" bestFit="1" customWidth="1"/>
    <col min="4872" max="4872" width="11.28515625" customWidth="1"/>
    <col min="4873" max="4874" width="9.85546875" bestFit="1" customWidth="1"/>
    <col min="4875" max="4875" width="10.7109375" bestFit="1" customWidth="1"/>
    <col min="4876" max="4876" width="10.42578125" bestFit="1" customWidth="1"/>
    <col min="4877" max="4877" width="11.7109375" customWidth="1"/>
    <col min="4878" max="4878" width="12.85546875" customWidth="1"/>
    <col min="4879" max="4881" width="13.7109375" bestFit="1" customWidth="1"/>
    <col min="4882" max="4882" width="11.42578125" customWidth="1"/>
    <col min="4883" max="4886" width="11.28515625" customWidth="1"/>
    <col min="5121" max="5121" width="5" customWidth="1"/>
    <col min="5122" max="5122" width="56.140625" customWidth="1"/>
    <col min="5123" max="5123" width="14.140625" customWidth="1"/>
    <col min="5124" max="5124" width="11.5703125" bestFit="1" customWidth="1"/>
    <col min="5125" max="5125" width="9.85546875" bestFit="1" customWidth="1"/>
    <col min="5126" max="5126" width="10.140625" bestFit="1" customWidth="1"/>
    <col min="5127" max="5127" width="9.85546875" bestFit="1" customWidth="1"/>
    <col min="5128" max="5128" width="11.28515625" customWidth="1"/>
    <col min="5129" max="5130" width="9.85546875" bestFit="1" customWidth="1"/>
    <col min="5131" max="5131" width="10.7109375" bestFit="1" customWidth="1"/>
    <col min="5132" max="5132" width="10.42578125" bestFit="1" customWidth="1"/>
    <col min="5133" max="5133" width="11.7109375" customWidth="1"/>
    <col min="5134" max="5134" width="12.85546875" customWidth="1"/>
    <col min="5135" max="5137" width="13.7109375" bestFit="1" customWidth="1"/>
    <col min="5138" max="5138" width="11.42578125" customWidth="1"/>
    <col min="5139" max="5142" width="11.28515625" customWidth="1"/>
    <col min="5377" max="5377" width="5" customWidth="1"/>
    <col min="5378" max="5378" width="56.140625" customWidth="1"/>
    <col min="5379" max="5379" width="14.140625" customWidth="1"/>
    <col min="5380" max="5380" width="11.5703125" bestFit="1" customWidth="1"/>
    <col min="5381" max="5381" width="9.85546875" bestFit="1" customWidth="1"/>
    <col min="5382" max="5382" width="10.140625" bestFit="1" customWidth="1"/>
    <col min="5383" max="5383" width="9.85546875" bestFit="1" customWidth="1"/>
    <col min="5384" max="5384" width="11.28515625" customWidth="1"/>
    <col min="5385" max="5386" width="9.85546875" bestFit="1" customWidth="1"/>
    <col min="5387" max="5387" width="10.7109375" bestFit="1" customWidth="1"/>
    <col min="5388" max="5388" width="10.42578125" bestFit="1" customWidth="1"/>
    <col min="5389" max="5389" width="11.7109375" customWidth="1"/>
    <col min="5390" max="5390" width="12.85546875" customWidth="1"/>
    <col min="5391" max="5393" width="13.7109375" bestFit="1" customWidth="1"/>
    <col min="5394" max="5394" width="11.42578125" customWidth="1"/>
    <col min="5395" max="5398" width="11.28515625" customWidth="1"/>
    <col min="5633" max="5633" width="5" customWidth="1"/>
    <col min="5634" max="5634" width="56.140625" customWidth="1"/>
    <col min="5635" max="5635" width="14.140625" customWidth="1"/>
    <col min="5636" max="5636" width="11.5703125" bestFit="1" customWidth="1"/>
    <col min="5637" max="5637" width="9.85546875" bestFit="1" customWidth="1"/>
    <col min="5638" max="5638" width="10.140625" bestFit="1" customWidth="1"/>
    <col min="5639" max="5639" width="9.85546875" bestFit="1" customWidth="1"/>
    <col min="5640" max="5640" width="11.28515625" customWidth="1"/>
    <col min="5641" max="5642" width="9.85546875" bestFit="1" customWidth="1"/>
    <col min="5643" max="5643" width="10.7109375" bestFit="1" customWidth="1"/>
    <col min="5644" max="5644" width="10.42578125" bestFit="1" customWidth="1"/>
    <col min="5645" max="5645" width="11.7109375" customWidth="1"/>
    <col min="5646" max="5646" width="12.85546875" customWidth="1"/>
    <col min="5647" max="5649" width="13.7109375" bestFit="1" customWidth="1"/>
    <col min="5650" max="5650" width="11.42578125" customWidth="1"/>
    <col min="5651" max="5654" width="11.28515625" customWidth="1"/>
    <col min="5889" max="5889" width="5" customWidth="1"/>
    <col min="5890" max="5890" width="56.140625" customWidth="1"/>
    <col min="5891" max="5891" width="14.140625" customWidth="1"/>
    <col min="5892" max="5892" width="11.5703125" bestFit="1" customWidth="1"/>
    <col min="5893" max="5893" width="9.85546875" bestFit="1" customWidth="1"/>
    <col min="5894" max="5894" width="10.140625" bestFit="1" customWidth="1"/>
    <col min="5895" max="5895" width="9.85546875" bestFit="1" customWidth="1"/>
    <col min="5896" max="5896" width="11.28515625" customWidth="1"/>
    <col min="5897" max="5898" width="9.85546875" bestFit="1" customWidth="1"/>
    <col min="5899" max="5899" width="10.7109375" bestFit="1" customWidth="1"/>
    <col min="5900" max="5900" width="10.42578125" bestFit="1" customWidth="1"/>
    <col min="5901" max="5901" width="11.7109375" customWidth="1"/>
    <col min="5902" max="5902" width="12.85546875" customWidth="1"/>
    <col min="5903" max="5905" width="13.7109375" bestFit="1" customWidth="1"/>
    <col min="5906" max="5906" width="11.42578125" customWidth="1"/>
    <col min="5907" max="5910" width="11.28515625" customWidth="1"/>
    <col min="6145" max="6145" width="5" customWidth="1"/>
    <col min="6146" max="6146" width="56.140625" customWidth="1"/>
    <col min="6147" max="6147" width="14.140625" customWidth="1"/>
    <col min="6148" max="6148" width="11.5703125" bestFit="1" customWidth="1"/>
    <col min="6149" max="6149" width="9.85546875" bestFit="1" customWidth="1"/>
    <col min="6150" max="6150" width="10.140625" bestFit="1" customWidth="1"/>
    <col min="6151" max="6151" width="9.85546875" bestFit="1" customWidth="1"/>
    <col min="6152" max="6152" width="11.28515625" customWidth="1"/>
    <col min="6153" max="6154" width="9.85546875" bestFit="1" customWidth="1"/>
    <col min="6155" max="6155" width="10.7109375" bestFit="1" customWidth="1"/>
    <col min="6156" max="6156" width="10.42578125" bestFit="1" customWidth="1"/>
    <col min="6157" max="6157" width="11.7109375" customWidth="1"/>
    <col min="6158" max="6158" width="12.85546875" customWidth="1"/>
    <col min="6159" max="6161" width="13.7109375" bestFit="1" customWidth="1"/>
    <col min="6162" max="6162" width="11.42578125" customWidth="1"/>
    <col min="6163" max="6166" width="11.28515625" customWidth="1"/>
    <col min="6401" max="6401" width="5" customWidth="1"/>
    <col min="6402" max="6402" width="56.140625" customWidth="1"/>
    <col min="6403" max="6403" width="14.140625" customWidth="1"/>
    <col min="6404" max="6404" width="11.5703125" bestFit="1" customWidth="1"/>
    <col min="6405" max="6405" width="9.85546875" bestFit="1" customWidth="1"/>
    <col min="6406" max="6406" width="10.140625" bestFit="1" customWidth="1"/>
    <col min="6407" max="6407" width="9.85546875" bestFit="1" customWidth="1"/>
    <col min="6408" max="6408" width="11.28515625" customWidth="1"/>
    <col min="6409" max="6410" width="9.85546875" bestFit="1" customWidth="1"/>
    <col min="6411" max="6411" width="10.7109375" bestFit="1" customWidth="1"/>
    <col min="6412" max="6412" width="10.42578125" bestFit="1" customWidth="1"/>
    <col min="6413" max="6413" width="11.7109375" customWidth="1"/>
    <col min="6414" max="6414" width="12.85546875" customWidth="1"/>
    <col min="6415" max="6417" width="13.7109375" bestFit="1" customWidth="1"/>
    <col min="6418" max="6418" width="11.42578125" customWidth="1"/>
    <col min="6419" max="6422" width="11.28515625" customWidth="1"/>
    <col min="6657" max="6657" width="5" customWidth="1"/>
    <col min="6658" max="6658" width="56.140625" customWidth="1"/>
    <col min="6659" max="6659" width="14.140625" customWidth="1"/>
    <col min="6660" max="6660" width="11.5703125" bestFit="1" customWidth="1"/>
    <col min="6661" max="6661" width="9.85546875" bestFit="1" customWidth="1"/>
    <col min="6662" max="6662" width="10.140625" bestFit="1" customWidth="1"/>
    <col min="6663" max="6663" width="9.85546875" bestFit="1" customWidth="1"/>
    <col min="6664" max="6664" width="11.28515625" customWidth="1"/>
    <col min="6665" max="6666" width="9.85546875" bestFit="1" customWidth="1"/>
    <col min="6667" max="6667" width="10.7109375" bestFit="1" customWidth="1"/>
    <col min="6668" max="6668" width="10.42578125" bestFit="1" customWidth="1"/>
    <col min="6669" max="6669" width="11.7109375" customWidth="1"/>
    <col min="6670" max="6670" width="12.85546875" customWidth="1"/>
    <col min="6671" max="6673" width="13.7109375" bestFit="1" customWidth="1"/>
    <col min="6674" max="6674" width="11.42578125" customWidth="1"/>
    <col min="6675" max="6678" width="11.28515625" customWidth="1"/>
    <col min="6913" max="6913" width="5" customWidth="1"/>
    <col min="6914" max="6914" width="56.140625" customWidth="1"/>
    <col min="6915" max="6915" width="14.140625" customWidth="1"/>
    <col min="6916" max="6916" width="11.5703125" bestFit="1" customWidth="1"/>
    <col min="6917" max="6917" width="9.85546875" bestFit="1" customWidth="1"/>
    <col min="6918" max="6918" width="10.140625" bestFit="1" customWidth="1"/>
    <col min="6919" max="6919" width="9.85546875" bestFit="1" customWidth="1"/>
    <col min="6920" max="6920" width="11.28515625" customWidth="1"/>
    <col min="6921" max="6922" width="9.85546875" bestFit="1" customWidth="1"/>
    <col min="6923" max="6923" width="10.7109375" bestFit="1" customWidth="1"/>
    <col min="6924" max="6924" width="10.42578125" bestFit="1" customWidth="1"/>
    <col min="6925" max="6925" width="11.7109375" customWidth="1"/>
    <col min="6926" max="6926" width="12.85546875" customWidth="1"/>
    <col min="6927" max="6929" width="13.7109375" bestFit="1" customWidth="1"/>
    <col min="6930" max="6930" width="11.42578125" customWidth="1"/>
    <col min="6931" max="6934" width="11.28515625" customWidth="1"/>
    <col min="7169" max="7169" width="5" customWidth="1"/>
    <col min="7170" max="7170" width="56.140625" customWidth="1"/>
    <col min="7171" max="7171" width="14.140625" customWidth="1"/>
    <col min="7172" max="7172" width="11.5703125" bestFit="1" customWidth="1"/>
    <col min="7173" max="7173" width="9.85546875" bestFit="1" customWidth="1"/>
    <col min="7174" max="7174" width="10.140625" bestFit="1" customWidth="1"/>
    <col min="7175" max="7175" width="9.85546875" bestFit="1" customWidth="1"/>
    <col min="7176" max="7176" width="11.28515625" customWidth="1"/>
    <col min="7177" max="7178" width="9.85546875" bestFit="1" customWidth="1"/>
    <col min="7179" max="7179" width="10.7109375" bestFit="1" customWidth="1"/>
    <col min="7180" max="7180" width="10.42578125" bestFit="1" customWidth="1"/>
    <col min="7181" max="7181" width="11.7109375" customWidth="1"/>
    <col min="7182" max="7182" width="12.85546875" customWidth="1"/>
    <col min="7183" max="7185" width="13.7109375" bestFit="1" customWidth="1"/>
    <col min="7186" max="7186" width="11.42578125" customWidth="1"/>
    <col min="7187" max="7190" width="11.28515625" customWidth="1"/>
    <col min="7425" max="7425" width="5" customWidth="1"/>
    <col min="7426" max="7426" width="56.140625" customWidth="1"/>
    <col min="7427" max="7427" width="14.140625" customWidth="1"/>
    <col min="7428" max="7428" width="11.5703125" bestFit="1" customWidth="1"/>
    <col min="7429" max="7429" width="9.85546875" bestFit="1" customWidth="1"/>
    <col min="7430" max="7430" width="10.140625" bestFit="1" customWidth="1"/>
    <col min="7431" max="7431" width="9.85546875" bestFit="1" customWidth="1"/>
    <col min="7432" max="7432" width="11.28515625" customWidth="1"/>
    <col min="7433" max="7434" width="9.85546875" bestFit="1" customWidth="1"/>
    <col min="7435" max="7435" width="10.7109375" bestFit="1" customWidth="1"/>
    <col min="7436" max="7436" width="10.42578125" bestFit="1" customWidth="1"/>
    <col min="7437" max="7437" width="11.7109375" customWidth="1"/>
    <col min="7438" max="7438" width="12.85546875" customWidth="1"/>
    <col min="7439" max="7441" width="13.7109375" bestFit="1" customWidth="1"/>
    <col min="7442" max="7442" width="11.42578125" customWidth="1"/>
    <col min="7443" max="7446" width="11.28515625" customWidth="1"/>
    <col min="7681" max="7681" width="5" customWidth="1"/>
    <col min="7682" max="7682" width="56.140625" customWidth="1"/>
    <col min="7683" max="7683" width="14.140625" customWidth="1"/>
    <col min="7684" max="7684" width="11.5703125" bestFit="1" customWidth="1"/>
    <col min="7685" max="7685" width="9.85546875" bestFit="1" customWidth="1"/>
    <col min="7686" max="7686" width="10.140625" bestFit="1" customWidth="1"/>
    <col min="7687" max="7687" width="9.85546875" bestFit="1" customWidth="1"/>
    <col min="7688" max="7688" width="11.28515625" customWidth="1"/>
    <col min="7689" max="7690" width="9.85546875" bestFit="1" customWidth="1"/>
    <col min="7691" max="7691" width="10.7109375" bestFit="1" customWidth="1"/>
    <col min="7692" max="7692" width="10.42578125" bestFit="1" customWidth="1"/>
    <col min="7693" max="7693" width="11.7109375" customWidth="1"/>
    <col min="7694" max="7694" width="12.85546875" customWidth="1"/>
    <col min="7695" max="7697" width="13.7109375" bestFit="1" customWidth="1"/>
    <col min="7698" max="7698" width="11.42578125" customWidth="1"/>
    <col min="7699" max="7702" width="11.28515625" customWidth="1"/>
    <col min="7937" max="7937" width="5" customWidth="1"/>
    <col min="7938" max="7938" width="56.140625" customWidth="1"/>
    <col min="7939" max="7939" width="14.140625" customWidth="1"/>
    <col min="7940" max="7940" width="11.5703125" bestFit="1" customWidth="1"/>
    <col min="7941" max="7941" width="9.85546875" bestFit="1" customWidth="1"/>
    <col min="7942" max="7942" width="10.140625" bestFit="1" customWidth="1"/>
    <col min="7943" max="7943" width="9.85546875" bestFit="1" customWidth="1"/>
    <col min="7944" max="7944" width="11.28515625" customWidth="1"/>
    <col min="7945" max="7946" width="9.85546875" bestFit="1" customWidth="1"/>
    <col min="7947" max="7947" width="10.7109375" bestFit="1" customWidth="1"/>
    <col min="7948" max="7948" width="10.42578125" bestFit="1" customWidth="1"/>
    <col min="7949" max="7949" width="11.7109375" customWidth="1"/>
    <col min="7950" max="7950" width="12.85546875" customWidth="1"/>
    <col min="7951" max="7953" width="13.7109375" bestFit="1" customWidth="1"/>
    <col min="7954" max="7954" width="11.42578125" customWidth="1"/>
    <col min="7955" max="7958" width="11.28515625" customWidth="1"/>
    <col min="8193" max="8193" width="5" customWidth="1"/>
    <col min="8194" max="8194" width="56.140625" customWidth="1"/>
    <col min="8195" max="8195" width="14.140625" customWidth="1"/>
    <col min="8196" max="8196" width="11.5703125" bestFit="1" customWidth="1"/>
    <col min="8197" max="8197" width="9.85546875" bestFit="1" customWidth="1"/>
    <col min="8198" max="8198" width="10.140625" bestFit="1" customWidth="1"/>
    <col min="8199" max="8199" width="9.85546875" bestFit="1" customWidth="1"/>
    <col min="8200" max="8200" width="11.28515625" customWidth="1"/>
    <col min="8201" max="8202" width="9.85546875" bestFit="1" customWidth="1"/>
    <col min="8203" max="8203" width="10.7109375" bestFit="1" customWidth="1"/>
    <col min="8204" max="8204" width="10.42578125" bestFit="1" customWidth="1"/>
    <col min="8205" max="8205" width="11.7109375" customWidth="1"/>
    <col min="8206" max="8206" width="12.85546875" customWidth="1"/>
    <col min="8207" max="8209" width="13.7109375" bestFit="1" customWidth="1"/>
    <col min="8210" max="8210" width="11.42578125" customWidth="1"/>
    <col min="8211" max="8214" width="11.28515625" customWidth="1"/>
    <col min="8449" max="8449" width="5" customWidth="1"/>
    <col min="8450" max="8450" width="56.140625" customWidth="1"/>
    <col min="8451" max="8451" width="14.140625" customWidth="1"/>
    <col min="8452" max="8452" width="11.5703125" bestFit="1" customWidth="1"/>
    <col min="8453" max="8453" width="9.85546875" bestFit="1" customWidth="1"/>
    <col min="8454" max="8454" width="10.140625" bestFit="1" customWidth="1"/>
    <col min="8455" max="8455" width="9.85546875" bestFit="1" customWidth="1"/>
    <col min="8456" max="8456" width="11.28515625" customWidth="1"/>
    <col min="8457" max="8458" width="9.85546875" bestFit="1" customWidth="1"/>
    <col min="8459" max="8459" width="10.7109375" bestFit="1" customWidth="1"/>
    <col min="8460" max="8460" width="10.42578125" bestFit="1" customWidth="1"/>
    <col min="8461" max="8461" width="11.7109375" customWidth="1"/>
    <col min="8462" max="8462" width="12.85546875" customWidth="1"/>
    <col min="8463" max="8465" width="13.7109375" bestFit="1" customWidth="1"/>
    <col min="8466" max="8466" width="11.42578125" customWidth="1"/>
    <col min="8467" max="8470" width="11.28515625" customWidth="1"/>
    <col min="8705" max="8705" width="5" customWidth="1"/>
    <col min="8706" max="8706" width="56.140625" customWidth="1"/>
    <col min="8707" max="8707" width="14.140625" customWidth="1"/>
    <col min="8708" max="8708" width="11.5703125" bestFit="1" customWidth="1"/>
    <col min="8709" max="8709" width="9.85546875" bestFit="1" customWidth="1"/>
    <col min="8710" max="8710" width="10.140625" bestFit="1" customWidth="1"/>
    <col min="8711" max="8711" width="9.85546875" bestFit="1" customWidth="1"/>
    <col min="8712" max="8712" width="11.28515625" customWidth="1"/>
    <col min="8713" max="8714" width="9.85546875" bestFit="1" customWidth="1"/>
    <col min="8715" max="8715" width="10.7109375" bestFit="1" customWidth="1"/>
    <col min="8716" max="8716" width="10.42578125" bestFit="1" customWidth="1"/>
    <col min="8717" max="8717" width="11.7109375" customWidth="1"/>
    <col min="8718" max="8718" width="12.85546875" customWidth="1"/>
    <col min="8719" max="8721" width="13.7109375" bestFit="1" customWidth="1"/>
    <col min="8722" max="8722" width="11.42578125" customWidth="1"/>
    <col min="8723" max="8726" width="11.28515625" customWidth="1"/>
    <col min="8961" max="8961" width="5" customWidth="1"/>
    <col min="8962" max="8962" width="56.140625" customWidth="1"/>
    <col min="8963" max="8963" width="14.140625" customWidth="1"/>
    <col min="8964" max="8964" width="11.5703125" bestFit="1" customWidth="1"/>
    <col min="8965" max="8965" width="9.85546875" bestFit="1" customWidth="1"/>
    <col min="8966" max="8966" width="10.140625" bestFit="1" customWidth="1"/>
    <col min="8967" max="8967" width="9.85546875" bestFit="1" customWidth="1"/>
    <col min="8968" max="8968" width="11.28515625" customWidth="1"/>
    <col min="8969" max="8970" width="9.85546875" bestFit="1" customWidth="1"/>
    <col min="8971" max="8971" width="10.7109375" bestFit="1" customWidth="1"/>
    <col min="8972" max="8972" width="10.42578125" bestFit="1" customWidth="1"/>
    <col min="8973" max="8973" width="11.7109375" customWidth="1"/>
    <col min="8974" max="8974" width="12.85546875" customWidth="1"/>
    <col min="8975" max="8977" width="13.7109375" bestFit="1" customWidth="1"/>
    <col min="8978" max="8978" width="11.42578125" customWidth="1"/>
    <col min="8979" max="8982" width="11.28515625" customWidth="1"/>
    <col min="9217" max="9217" width="5" customWidth="1"/>
    <col min="9218" max="9218" width="56.140625" customWidth="1"/>
    <col min="9219" max="9219" width="14.140625" customWidth="1"/>
    <col min="9220" max="9220" width="11.5703125" bestFit="1" customWidth="1"/>
    <col min="9221" max="9221" width="9.85546875" bestFit="1" customWidth="1"/>
    <col min="9222" max="9222" width="10.140625" bestFit="1" customWidth="1"/>
    <col min="9223" max="9223" width="9.85546875" bestFit="1" customWidth="1"/>
    <col min="9224" max="9224" width="11.28515625" customWidth="1"/>
    <col min="9225" max="9226" width="9.85546875" bestFit="1" customWidth="1"/>
    <col min="9227" max="9227" width="10.7109375" bestFit="1" customWidth="1"/>
    <col min="9228" max="9228" width="10.42578125" bestFit="1" customWidth="1"/>
    <col min="9229" max="9229" width="11.7109375" customWidth="1"/>
    <col min="9230" max="9230" width="12.85546875" customWidth="1"/>
    <col min="9231" max="9233" width="13.7109375" bestFit="1" customWidth="1"/>
    <col min="9234" max="9234" width="11.42578125" customWidth="1"/>
    <col min="9235" max="9238" width="11.28515625" customWidth="1"/>
    <col min="9473" max="9473" width="5" customWidth="1"/>
    <col min="9474" max="9474" width="56.140625" customWidth="1"/>
    <col min="9475" max="9475" width="14.140625" customWidth="1"/>
    <col min="9476" max="9476" width="11.5703125" bestFit="1" customWidth="1"/>
    <col min="9477" max="9477" width="9.85546875" bestFit="1" customWidth="1"/>
    <col min="9478" max="9478" width="10.140625" bestFit="1" customWidth="1"/>
    <col min="9479" max="9479" width="9.85546875" bestFit="1" customWidth="1"/>
    <col min="9480" max="9480" width="11.28515625" customWidth="1"/>
    <col min="9481" max="9482" width="9.85546875" bestFit="1" customWidth="1"/>
    <col min="9483" max="9483" width="10.7109375" bestFit="1" customWidth="1"/>
    <col min="9484" max="9484" width="10.42578125" bestFit="1" customWidth="1"/>
    <col min="9485" max="9485" width="11.7109375" customWidth="1"/>
    <col min="9486" max="9486" width="12.85546875" customWidth="1"/>
    <col min="9487" max="9489" width="13.7109375" bestFit="1" customWidth="1"/>
    <col min="9490" max="9490" width="11.42578125" customWidth="1"/>
    <col min="9491" max="9494" width="11.28515625" customWidth="1"/>
    <col min="9729" max="9729" width="5" customWidth="1"/>
    <col min="9730" max="9730" width="56.140625" customWidth="1"/>
    <col min="9731" max="9731" width="14.140625" customWidth="1"/>
    <col min="9732" max="9732" width="11.5703125" bestFit="1" customWidth="1"/>
    <col min="9733" max="9733" width="9.85546875" bestFit="1" customWidth="1"/>
    <col min="9734" max="9734" width="10.140625" bestFit="1" customWidth="1"/>
    <col min="9735" max="9735" width="9.85546875" bestFit="1" customWidth="1"/>
    <col min="9736" max="9736" width="11.28515625" customWidth="1"/>
    <col min="9737" max="9738" width="9.85546875" bestFit="1" customWidth="1"/>
    <col min="9739" max="9739" width="10.7109375" bestFit="1" customWidth="1"/>
    <col min="9740" max="9740" width="10.42578125" bestFit="1" customWidth="1"/>
    <col min="9741" max="9741" width="11.7109375" customWidth="1"/>
    <col min="9742" max="9742" width="12.85546875" customWidth="1"/>
    <col min="9743" max="9745" width="13.7109375" bestFit="1" customWidth="1"/>
    <col min="9746" max="9746" width="11.42578125" customWidth="1"/>
    <col min="9747" max="9750" width="11.28515625" customWidth="1"/>
    <col min="9985" max="9985" width="5" customWidth="1"/>
    <col min="9986" max="9986" width="56.140625" customWidth="1"/>
    <col min="9987" max="9987" width="14.140625" customWidth="1"/>
    <col min="9988" max="9988" width="11.5703125" bestFit="1" customWidth="1"/>
    <col min="9989" max="9989" width="9.85546875" bestFit="1" customWidth="1"/>
    <col min="9990" max="9990" width="10.140625" bestFit="1" customWidth="1"/>
    <col min="9991" max="9991" width="9.85546875" bestFit="1" customWidth="1"/>
    <col min="9992" max="9992" width="11.28515625" customWidth="1"/>
    <col min="9993" max="9994" width="9.85546875" bestFit="1" customWidth="1"/>
    <col min="9995" max="9995" width="10.7109375" bestFit="1" customWidth="1"/>
    <col min="9996" max="9996" width="10.42578125" bestFit="1" customWidth="1"/>
    <col min="9997" max="9997" width="11.7109375" customWidth="1"/>
    <col min="9998" max="9998" width="12.85546875" customWidth="1"/>
    <col min="9999" max="10001" width="13.7109375" bestFit="1" customWidth="1"/>
    <col min="10002" max="10002" width="11.42578125" customWidth="1"/>
    <col min="10003" max="10006" width="11.28515625" customWidth="1"/>
    <col min="10241" max="10241" width="5" customWidth="1"/>
    <col min="10242" max="10242" width="56.140625" customWidth="1"/>
    <col min="10243" max="10243" width="14.140625" customWidth="1"/>
    <col min="10244" max="10244" width="11.5703125" bestFit="1" customWidth="1"/>
    <col min="10245" max="10245" width="9.85546875" bestFit="1" customWidth="1"/>
    <col min="10246" max="10246" width="10.140625" bestFit="1" customWidth="1"/>
    <col min="10247" max="10247" width="9.85546875" bestFit="1" customWidth="1"/>
    <col min="10248" max="10248" width="11.28515625" customWidth="1"/>
    <col min="10249" max="10250" width="9.85546875" bestFit="1" customWidth="1"/>
    <col min="10251" max="10251" width="10.7109375" bestFit="1" customWidth="1"/>
    <col min="10252" max="10252" width="10.42578125" bestFit="1" customWidth="1"/>
    <col min="10253" max="10253" width="11.7109375" customWidth="1"/>
    <col min="10254" max="10254" width="12.85546875" customWidth="1"/>
    <col min="10255" max="10257" width="13.7109375" bestFit="1" customWidth="1"/>
    <col min="10258" max="10258" width="11.42578125" customWidth="1"/>
    <col min="10259" max="10262" width="11.28515625" customWidth="1"/>
    <col min="10497" max="10497" width="5" customWidth="1"/>
    <col min="10498" max="10498" width="56.140625" customWidth="1"/>
    <col min="10499" max="10499" width="14.140625" customWidth="1"/>
    <col min="10500" max="10500" width="11.5703125" bestFit="1" customWidth="1"/>
    <col min="10501" max="10501" width="9.85546875" bestFit="1" customWidth="1"/>
    <col min="10502" max="10502" width="10.140625" bestFit="1" customWidth="1"/>
    <col min="10503" max="10503" width="9.85546875" bestFit="1" customWidth="1"/>
    <col min="10504" max="10504" width="11.28515625" customWidth="1"/>
    <col min="10505" max="10506" width="9.85546875" bestFit="1" customWidth="1"/>
    <col min="10507" max="10507" width="10.7109375" bestFit="1" customWidth="1"/>
    <col min="10508" max="10508" width="10.42578125" bestFit="1" customWidth="1"/>
    <col min="10509" max="10509" width="11.7109375" customWidth="1"/>
    <col min="10510" max="10510" width="12.85546875" customWidth="1"/>
    <col min="10511" max="10513" width="13.7109375" bestFit="1" customWidth="1"/>
    <col min="10514" max="10514" width="11.42578125" customWidth="1"/>
    <col min="10515" max="10518" width="11.28515625" customWidth="1"/>
    <col min="10753" max="10753" width="5" customWidth="1"/>
    <col min="10754" max="10754" width="56.140625" customWidth="1"/>
    <col min="10755" max="10755" width="14.140625" customWidth="1"/>
    <col min="10756" max="10756" width="11.5703125" bestFit="1" customWidth="1"/>
    <col min="10757" max="10757" width="9.85546875" bestFit="1" customWidth="1"/>
    <col min="10758" max="10758" width="10.140625" bestFit="1" customWidth="1"/>
    <col min="10759" max="10759" width="9.85546875" bestFit="1" customWidth="1"/>
    <col min="10760" max="10760" width="11.28515625" customWidth="1"/>
    <col min="10761" max="10762" width="9.85546875" bestFit="1" customWidth="1"/>
    <col min="10763" max="10763" width="10.7109375" bestFit="1" customWidth="1"/>
    <col min="10764" max="10764" width="10.42578125" bestFit="1" customWidth="1"/>
    <col min="10765" max="10765" width="11.7109375" customWidth="1"/>
    <col min="10766" max="10766" width="12.85546875" customWidth="1"/>
    <col min="10767" max="10769" width="13.7109375" bestFit="1" customWidth="1"/>
    <col min="10770" max="10770" width="11.42578125" customWidth="1"/>
    <col min="10771" max="10774" width="11.28515625" customWidth="1"/>
    <col min="11009" max="11009" width="5" customWidth="1"/>
    <col min="11010" max="11010" width="56.140625" customWidth="1"/>
    <col min="11011" max="11011" width="14.140625" customWidth="1"/>
    <col min="11012" max="11012" width="11.5703125" bestFit="1" customWidth="1"/>
    <col min="11013" max="11013" width="9.85546875" bestFit="1" customWidth="1"/>
    <col min="11014" max="11014" width="10.140625" bestFit="1" customWidth="1"/>
    <col min="11015" max="11015" width="9.85546875" bestFit="1" customWidth="1"/>
    <col min="11016" max="11016" width="11.28515625" customWidth="1"/>
    <col min="11017" max="11018" width="9.85546875" bestFit="1" customWidth="1"/>
    <col min="11019" max="11019" width="10.7109375" bestFit="1" customWidth="1"/>
    <col min="11020" max="11020" width="10.42578125" bestFit="1" customWidth="1"/>
    <col min="11021" max="11021" width="11.7109375" customWidth="1"/>
    <col min="11022" max="11022" width="12.85546875" customWidth="1"/>
    <col min="11023" max="11025" width="13.7109375" bestFit="1" customWidth="1"/>
    <col min="11026" max="11026" width="11.42578125" customWidth="1"/>
    <col min="11027" max="11030" width="11.28515625" customWidth="1"/>
    <col min="11265" max="11265" width="5" customWidth="1"/>
    <col min="11266" max="11266" width="56.140625" customWidth="1"/>
    <col min="11267" max="11267" width="14.140625" customWidth="1"/>
    <col min="11268" max="11268" width="11.5703125" bestFit="1" customWidth="1"/>
    <col min="11269" max="11269" width="9.85546875" bestFit="1" customWidth="1"/>
    <col min="11270" max="11270" width="10.140625" bestFit="1" customWidth="1"/>
    <col min="11271" max="11271" width="9.85546875" bestFit="1" customWidth="1"/>
    <col min="11272" max="11272" width="11.28515625" customWidth="1"/>
    <col min="11273" max="11274" width="9.85546875" bestFit="1" customWidth="1"/>
    <col min="11275" max="11275" width="10.7109375" bestFit="1" customWidth="1"/>
    <col min="11276" max="11276" width="10.42578125" bestFit="1" customWidth="1"/>
    <col min="11277" max="11277" width="11.7109375" customWidth="1"/>
    <col min="11278" max="11278" width="12.85546875" customWidth="1"/>
    <col min="11279" max="11281" width="13.7109375" bestFit="1" customWidth="1"/>
    <col min="11282" max="11282" width="11.42578125" customWidth="1"/>
    <col min="11283" max="11286" width="11.28515625" customWidth="1"/>
    <col min="11521" max="11521" width="5" customWidth="1"/>
    <col min="11522" max="11522" width="56.140625" customWidth="1"/>
    <col min="11523" max="11523" width="14.140625" customWidth="1"/>
    <col min="11524" max="11524" width="11.5703125" bestFit="1" customWidth="1"/>
    <col min="11525" max="11525" width="9.85546875" bestFit="1" customWidth="1"/>
    <col min="11526" max="11526" width="10.140625" bestFit="1" customWidth="1"/>
    <col min="11527" max="11527" width="9.85546875" bestFit="1" customWidth="1"/>
    <col min="11528" max="11528" width="11.28515625" customWidth="1"/>
    <col min="11529" max="11530" width="9.85546875" bestFit="1" customWidth="1"/>
    <col min="11531" max="11531" width="10.7109375" bestFit="1" customWidth="1"/>
    <col min="11532" max="11532" width="10.42578125" bestFit="1" customWidth="1"/>
    <col min="11533" max="11533" width="11.7109375" customWidth="1"/>
    <col min="11534" max="11534" width="12.85546875" customWidth="1"/>
    <col min="11535" max="11537" width="13.7109375" bestFit="1" customWidth="1"/>
    <col min="11538" max="11538" width="11.42578125" customWidth="1"/>
    <col min="11539" max="11542" width="11.28515625" customWidth="1"/>
    <col min="11777" max="11777" width="5" customWidth="1"/>
    <col min="11778" max="11778" width="56.140625" customWidth="1"/>
    <col min="11779" max="11779" width="14.140625" customWidth="1"/>
    <col min="11780" max="11780" width="11.5703125" bestFit="1" customWidth="1"/>
    <col min="11781" max="11781" width="9.85546875" bestFit="1" customWidth="1"/>
    <col min="11782" max="11782" width="10.140625" bestFit="1" customWidth="1"/>
    <col min="11783" max="11783" width="9.85546875" bestFit="1" customWidth="1"/>
    <col min="11784" max="11784" width="11.28515625" customWidth="1"/>
    <col min="11785" max="11786" width="9.85546875" bestFit="1" customWidth="1"/>
    <col min="11787" max="11787" width="10.7109375" bestFit="1" customWidth="1"/>
    <col min="11788" max="11788" width="10.42578125" bestFit="1" customWidth="1"/>
    <col min="11789" max="11789" width="11.7109375" customWidth="1"/>
    <col min="11790" max="11790" width="12.85546875" customWidth="1"/>
    <col min="11791" max="11793" width="13.7109375" bestFit="1" customWidth="1"/>
    <col min="11794" max="11794" width="11.42578125" customWidth="1"/>
    <col min="11795" max="11798" width="11.28515625" customWidth="1"/>
    <col min="12033" max="12033" width="5" customWidth="1"/>
    <col min="12034" max="12034" width="56.140625" customWidth="1"/>
    <col min="12035" max="12035" width="14.140625" customWidth="1"/>
    <col min="12036" max="12036" width="11.5703125" bestFit="1" customWidth="1"/>
    <col min="12037" max="12037" width="9.85546875" bestFit="1" customWidth="1"/>
    <col min="12038" max="12038" width="10.140625" bestFit="1" customWidth="1"/>
    <col min="12039" max="12039" width="9.85546875" bestFit="1" customWidth="1"/>
    <col min="12040" max="12040" width="11.28515625" customWidth="1"/>
    <col min="12041" max="12042" width="9.85546875" bestFit="1" customWidth="1"/>
    <col min="12043" max="12043" width="10.7109375" bestFit="1" customWidth="1"/>
    <col min="12044" max="12044" width="10.42578125" bestFit="1" customWidth="1"/>
    <col min="12045" max="12045" width="11.7109375" customWidth="1"/>
    <col min="12046" max="12046" width="12.85546875" customWidth="1"/>
    <col min="12047" max="12049" width="13.7109375" bestFit="1" customWidth="1"/>
    <col min="12050" max="12050" width="11.42578125" customWidth="1"/>
    <col min="12051" max="12054" width="11.28515625" customWidth="1"/>
    <col min="12289" max="12289" width="5" customWidth="1"/>
    <col min="12290" max="12290" width="56.140625" customWidth="1"/>
    <col min="12291" max="12291" width="14.140625" customWidth="1"/>
    <col min="12292" max="12292" width="11.5703125" bestFit="1" customWidth="1"/>
    <col min="12293" max="12293" width="9.85546875" bestFit="1" customWidth="1"/>
    <col min="12294" max="12294" width="10.140625" bestFit="1" customWidth="1"/>
    <col min="12295" max="12295" width="9.85546875" bestFit="1" customWidth="1"/>
    <col min="12296" max="12296" width="11.28515625" customWidth="1"/>
    <col min="12297" max="12298" width="9.85546875" bestFit="1" customWidth="1"/>
    <col min="12299" max="12299" width="10.7109375" bestFit="1" customWidth="1"/>
    <col min="12300" max="12300" width="10.42578125" bestFit="1" customWidth="1"/>
    <col min="12301" max="12301" width="11.7109375" customWidth="1"/>
    <col min="12302" max="12302" width="12.85546875" customWidth="1"/>
    <col min="12303" max="12305" width="13.7109375" bestFit="1" customWidth="1"/>
    <col min="12306" max="12306" width="11.42578125" customWidth="1"/>
    <col min="12307" max="12310" width="11.28515625" customWidth="1"/>
    <col min="12545" max="12545" width="5" customWidth="1"/>
    <col min="12546" max="12546" width="56.140625" customWidth="1"/>
    <col min="12547" max="12547" width="14.140625" customWidth="1"/>
    <col min="12548" max="12548" width="11.5703125" bestFit="1" customWidth="1"/>
    <col min="12549" max="12549" width="9.85546875" bestFit="1" customWidth="1"/>
    <col min="12550" max="12550" width="10.140625" bestFit="1" customWidth="1"/>
    <col min="12551" max="12551" width="9.85546875" bestFit="1" customWidth="1"/>
    <col min="12552" max="12552" width="11.28515625" customWidth="1"/>
    <col min="12553" max="12554" width="9.85546875" bestFit="1" customWidth="1"/>
    <col min="12555" max="12555" width="10.7109375" bestFit="1" customWidth="1"/>
    <col min="12556" max="12556" width="10.42578125" bestFit="1" customWidth="1"/>
    <col min="12557" max="12557" width="11.7109375" customWidth="1"/>
    <col min="12558" max="12558" width="12.85546875" customWidth="1"/>
    <col min="12559" max="12561" width="13.7109375" bestFit="1" customWidth="1"/>
    <col min="12562" max="12562" width="11.42578125" customWidth="1"/>
    <col min="12563" max="12566" width="11.28515625" customWidth="1"/>
    <col min="12801" max="12801" width="5" customWidth="1"/>
    <col min="12802" max="12802" width="56.140625" customWidth="1"/>
    <col min="12803" max="12803" width="14.140625" customWidth="1"/>
    <col min="12804" max="12804" width="11.5703125" bestFit="1" customWidth="1"/>
    <col min="12805" max="12805" width="9.85546875" bestFit="1" customWidth="1"/>
    <col min="12806" max="12806" width="10.140625" bestFit="1" customWidth="1"/>
    <col min="12807" max="12807" width="9.85546875" bestFit="1" customWidth="1"/>
    <col min="12808" max="12808" width="11.28515625" customWidth="1"/>
    <col min="12809" max="12810" width="9.85546875" bestFit="1" customWidth="1"/>
    <col min="12811" max="12811" width="10.7109375" bestFit="1" customWidth="1"/>
    <col min="12812" max="12812" width="10.42578125" bestFit="1" customWidth="1"/>
    <col min="12813" max="12813" width="11.7109375" customWidth="1"/>
    <col min="12814" max="12814" width="12.85546875" customWidth="1"/>
    <col min="12815" max="12817" width="13.7109375" bestFit="1" customWidth="1"/>
    <col min="12818" max="12818" width="11.42578125" customWidth="1"/>
    <col min="12819" max="12822" width="11.28515625" customWidth="1"/>
    <col min="13057" max="13057" width="5" customWidth="1"/>
    <col min="13058" max="13058" width="56.140625" customWidth="1"/>
    <col min="13059" max="13059" width="14.140625" customWidth="1"/>
    <col min="13060" max="13060" width="11.5703125" bestFit="1" customWidth="1"/>
    <col min="13061" max="13061" width="9.85546875" bestFit="1" customWidth="1"/>
    <col min="13062" max="13062" width="10.140625" bestFit="1" customWidth="1"/>
    <col min="13063" max="13063" width="9.85546875" bestFit="1" customWidth="1"/>
    <col min="13064" max="13064" width="11.28515625" customWidth="1"/>
    <col min="13065" max="13066" width="9.85546875" bestFit="1" customWidth="1"/>
    <col min="13067" max="13067" width="10.7109375" bestFit="1" customWidth="1"/>
    <col min="13068" max="13068" width="10.42578125" bestFit="1" customWidth="1"/>
    <col min="13069" max="13069" width="11.7109375" customWidth="1"/>
    <col min="13070" max="13070" width="12.85546875" customWidth="1"/>
    <col min="13071" max="13073" width="13.7109375" bestFit="1" customWidth="1"/>
    <col min="13074" max="13074" width="11.42578125" customWidth="1"/>
    <col min="13075" max="13078" width="11.28515625" customWidth="1"/>
    <col min="13313" max="13313" width="5" customWidth="1"/>
    <col min="13314" max="13314" width="56.140625" customWidth="1"/>
    <col min="13315" max="13315" width="14.140625" customWidth="1"/>
    <col min="13316" max="13316" width="11.5703125" bestFit="1" customWidth="1"/>
    <col min="13317" max="13317" width="9.85546875" bestFit="1" customWidth="1"/>
    <col min="13318" max="13318" width="10.140625" bestFit="1" customWidth="1"/>
    <col min="13319" max="13319" width="9.85546875" bestFit="1" customWidth="1"/>
    <col min="13320" max="13320" width="11.28515625" customWidth="1"/>
    <col min="13321" max="13322" width="9.85546875" bestFit="1" customWidth="1"/>
    <col min="13323" max="13323" width="10.7109375" bestFit="1" customWidth="1"/>
    <col min="13324" max="13324" width="10.42578125" bestFit="1" customWidth="1"/>
    <col min="13325" max="13325" width="11.7109375" customWidth="1"/>
    <col min="13326" max="13326" width="12.85546875" customWidth="1"/>
    <col min="13327" max="13329" width="13.7109375" bestFit="1" customWidth="1"/>
    <col min="13330" max="13330" width="11.42578125" customWidth="1"/>
    <col min="13331" max="13334" width="11.28515625" customWidth="1"/>
    <col min="13569" max="13569" width="5" customWidth="1"/>
    <col min="13570" max="13570" width="56.140625" customWidth="1"/>
    <col min="13571" max="13571" width="14.140625" customWidth="1"/>
    <col min="13572" max="13572" width="11.5703125" bestFit="1" customWidth="1"/>
    <col min="13573" max="13573" width="9.85546875" bestFit="1" customWidth="1"/>
    <col min="13574" max="13574" width="10.140625" bestFit="1" customWidth="1"/>
    <col min="13575" max="13575" width="9.85546875" bestFit="1" customWidth="1"/>
    <col min="13576" max="13576" width="11.28515625" customWidth="1"/>
    <col min="13577" max="13578" width="9.85546875" bestFit="1" customWidth="1"/>
    <col min="13579" max="13579" width="10.7109375" bestFit="1" customWidth="1"/>
    <col min="13580" max="13580" width="10.42578125" bestFit="1" customWidth="1"/>
    <col min="13581" max="13581" width="11.7109375" customWidth="1"/>
    <col min="13582" max="13582" width="12.85546875" customWidth="1"/>
    <col min="13583" max="13585" width="13.7109375" bestFit="1" customWidth="1"/>
    <col min="13586" max="13586" width="11.42578125" customWidth="1"/>
    <col min="13587" max="13590" width="11.28515625" customWidth="1"/>
    <col min="13825" max="13825" width="5" customWidth="1"/>
    <col min="13826" max="13826" width="56.140625" customWidth="1"/>
    <col min="13827" max="13827" width="14.140625" customWidth="1"/>
    <col min="13828" max="13828" width="11.5703125" bestFit="1" customWidth="1"/>
    <col min="13829" max="13829" width="9.85546875" bestFit="1" customWidth="1"/>
    <col min="13830" max="13830" width="10.140625" bestFit="1" customWidth="1"/>
    <col min="13831" max="13831" width="9.85546875" bestFit="1" customWidth="1"/>
    <col min="13832" max="13832" width="11.28515625" customWidth="1"/>
    <col min="13833" max="13834" width="9.85546875" bestFit="1" customWidth="1"/>
    <col min="13835" max="13835" width="10.7109375" bestFit="1" customWidth="1"/>
    <col min="13836" max="13836" width="10.42578125" bestFit="1" customWidth="1"/>
    <col min="13837" max="13837" width="11.7109375" customWidth="1"/>
    <col min="13838" max="13838" width="12.85546875" customWidth="1"/>
    <col min="13839" max="13841" width="13.7109375" bestFit="1" customWidth="1"/>
    <col min="13842" max="13842" width="11.42578125" customWidth="1"/>
    <col min="13843" max="13846" width="11.28515625" customWidth="1"/>
    <col min="14081" max="14081" width="5" customWidth="1"/>
    <col min="14082" max="14082" width="56.140625" customWidth="1"/>
    <col min="14083" max="14083" width="14.140625" customWidth="1"/>
    <col min="14084" max="14084" width="11.5703125" bestFit="1" customWidth="1"/>
    <col min="14085" max="14085" width="9.85546875" bestFit="1" customWidth="1"/>
    <col min="14086" max="14086" width="10.140625" bestFit="1" customWidth="1"/>
    <col min="14087" max="14087" width="9.85546875" bestFit="1" customWidth="1"/>
    <col min="14088" max="14088" width="11.28515625" customWidth="1"/>
    <col min="14089" max="14090" width="9.85546875" bestFit="1" customWidth="1"/>
    <col min="14091" max="14091" width="10.7109375" bestFit="1" customWidth="1"/>
    <col min="14092" max="14092" width="10.42578125" bestFit="1" customWidth="1"/>
    <col min="14093" max="14093" width="11.7109375" customWidth="1"/>
    <col min="14094" max="14094" width="12.85546875" customWidth="1"/>
    <col min="14095" max="14097" width="13.7109375" bestFit="1" customWidth="1"/>
    <col min="14098" max="14098" width="11.42578125" customWidth="1"/>
    <col min="14099" max="14102" width="11.28515625" customWidth="1"/>
    <col min="14337" max="14337" width="5" customWidth="1"/>
    <col min="14338" max="14338" width="56.140625" customWidth="1"/>
    <col min="14339" max="14339" width="14.140625" customWidth="1"/>
    <col min="14340" max="14340" width="11.5703125" bestFit="1" customWidth="1"/>
    <col min="14341" max="14341" width="9.85546875" bestFit="1" customWidth="1"/>
    <col min="14342" max="14342" width="10.140625" bestFit="1" customWidth="1"/>
    <col min="14343" max="14343" width="9.85546875" bestFit="1" customWidth="1"/>
    <col min="14344" max="14344" width="11.28515625" customWidth="1"/>
    <col min="14345" max="14346" width="9.85546875" bestFit="1" customWidth="1"/>
    <col min="14347" max="14347" width="10.7109375" bestFit="1" customWidth="1"/>
    <col min="14348" max="14348" width="10.42578125" bestFit="1" customWidth="1"/>
    <col min="14349" max="14349" width="11.7109375" customWidth="1"/>
    <col min="14350" max="14350" width="12.85546875" customWidth="1"/>
    <col min="14351" max="14353" width="13.7109375" bestFit="1" customWidth="1"/>
    <col min="14354" max="14354" width="11.42578125" customWidth="1"/>
    <col min="14355" max="14358" width="11.28515625" customWidth="1"/>
    <col min="14593" max="14593" width="5" customWidth="1"/>
    <col min="14594" max="14594" width="56.140625" customWidth="1"/>
    <col min="14595" max="14595" width="14.140625" customWidth="1"/>
    <col min="14596" max="14596" width="11.5703125" bestFit="1" customWidth="1"/>
    <col min="14597" max="14597" width="9.85546875" bestFit="1" customWidth="1"/>
    <col min="14598" max="14598" width="10.140625" bestFit="1" customWidth="1"/>
    <col min="14599" max="14599" width="9.85546875" bestFit="1" customWidth="1"/>
    <col min="14600" max="14600" width="11.28515625" customWidth="1"/>
    <col min="14601" max="14602" width="9.85546875" bestFit="1" customWidth="1"/>
    <col min="14603" max="14603" width="10.7109375" bestFit="1" customWidth="1"/>
    <col min="14604" max="14604" width="10.42578125" bestFit="1" customWidth="1"/>
    <col min="14605" max="14605" width="11.7109375" customWidth="1"/>
    <col min="14606" max="14606" width="12.85546875" customWidth="1"/>
    <col min="14607" max="14609" width="13.7109375" bestFit="1" customWidth="1"/>
    <col min="14610" max="14610" width="11.42578125" customWidth="1"/>
    <col min="14611" max="14614" width="11.28515625" customWidth="1"/>
    <col min="14849" max="14849" width="5" customWidth="1"/>
    <col min="14850" max="14850" width="56.140625" customWidth="1"/>
    <col min="14851" max="14851" width="14.140625" customWidth="1"/>
    <col min="14852" max="14852" width="11.5703125" bestFit="1" customWidth="1"/>
    <col min="14853" max="14853" width="9.85546875" bestFit="1" customWidth="1"/>
    <col min="14854" max="14854" width="10.140625" bestFit="1" customWidth="1"/>
    <col min="14855" max="14855" width="9.85546875" bestFit="1" customWidth="1"/>
    <col min="14856" max="14856" width="11.28515625" customWidth="1"/>
    <col min="14857" max="14858" width="9.85546875" bestFit="1" customWidth="1"/>
    <col min="14859" max="14859" width="10.7109375" bestFit="1" customWidth="1"/>
    <col min="14860" max="14860" width="10.42578125" bestFit="1" customWidth="1"/>
    <col min="14861" max="14861" width="11.7109375" customWidth="1"/>
    <col min="14862" max="14862" width="12.85546875" customWidth="1"/>
    <col min="14863" max="14865" width="13.7109375" bestFit="1" customWidth="1"/>
    <col min="14866" max="14866" width="11.42578125" customWidth="1"/>
    <col min="14867" max="14870" width="11.28515625" customWidth="1"/>
    <col min="15105" max="15105" width="5" customWidth="1"/>
    <col min="15106" max="15106" width="56.140625" customWidth="1"/>
    <col min="15107" max="15107" width="14.140625" customWidth="1"/>
    <col min="15108" max="15108" width="11.5703125" bestFit="1" customWidth="1"/>
    <col min="15109" max="15109" width="9.85546875" bestFit="1" customWidth="1"/>
    <col min="15110" max="15110" width="10.140625" bestFit="1" customWidth="1"/>
    <col min="15111" max="15111" width="9.85546875" bestFit="1" customWidth="1"/>
    <col min="15112" max="15112" width="11.28515625" customWidth="1"/>
    <col min="15113" max="15114" width="9.85546875" bestFit="1" customWidth="1"/>
    <col min="15115" max="15115" width="10.7109375" bestFit="1" customWidth="1"/>
    <col min="15116" max="15116" width="10.42578125" bestFit="1" customWidth="1"/>
    <col min="15117" max="15117" width="11.7109375" customWidth="1"/>
    <col min="15118" max="15118" width="12.85546875" customWidth="1"/>
    <col min="15119" max="15121" width="13.7109375" bestFit="1" customWidth="1"/>
    <col min="15122" max="15122" width="11.42578125" customWidth="1"/>
    <col min="15123" max="15126" width="11.28515625" customWidth="1"/>
    <col min="15361" max="15361" width="5" customWidth="1"/>
    <col min="15362" max="15362" width="56.140625" customWidth="1"/>
    <col min="15363" max="15363" width="14.140625" customWidth="1"/>
    <col min="15364" max="15364" width="11.5703125" bestFit="1" customWidth="1"/>
    <col min="15365" max="15365" width="9.85546875" bestFit="1" customWidth="1"/>
    <col min="15366" max="15366" width="10.140625" bestFit="1" customWidth="1"/>
    <col min="15367" max="15367" width="9.85546875" bestFit="1" customWidth="1"/>
    <col min="15368" max="15368" width="11.28515625" customWidth="1"/>
    <col min="15369" max="15370" width="9.85546875" bestFit="1" customWidth="1"/>
    <col min="15371" max="15371" width="10.7109375" bestFit="1" customWidth="1"/>
    <col min="15372" max="15372" width="10.42578125" bestFit="1" customWidth="1"/>
    <col min="15373" max="15373" width="11.7109375" customWidth="1"/>
    <col min="15374" max="15374" width="12.85546875" customWidth="1"/>
    <col min="15375" max="15377" width="13.7109375" bestFit="1" customWidth="1"/>
    <col min="15378" max="15378" width="11.42578125" customWidth="1"/>
    <col min="15379" max="15382" width="11.28515625" customWidth="1"/>
    <col min="15617" max="15617" width="5" customWidth="1"/>
    <col min="15618" max="15618" width="56.140625" customWidth="1"/>
    <col min="15619" max="15619" width="14.140625" customWidth="1"/>
    <col min="15620" max="15620" width="11.5703125" bestFit="1" customWidth="1"/>
    <col min="15621" max="15621" width="9.85546875" bestFit="1" customWidth="1"/>
    <col min="15622" max="15622" width="10.140625" bestFit="1" customWidth="1"/>
    <col min="15623" max="15623" width="9.85546875" bestFit="1" customWidth="1"/>
    <col min="15624" max="15624" width="11.28515625" customWidth="1"/>
    <col min="15625" max="15626" width="9.85546875" bestFit="1" customWidth="1"/>
    <col min="15627" max="15627" width="10.7109375" bestFit="1" customWidth="1"/>
    <col min="15628" max="15628" width="10.42578125" bestFit="1" customWidth="1"/>
    <col min="15629" max="15629" width="11.7109375" customWidth="1"/>
    <col min="15630" max="15630" width="12.85546875" customWidth="1"/>
    <col min="15631" max="15633" width="13.7109375" bestFit="1" customWidth="1"/>
    <col min="15634" max="15634" width="11.42578125" customWidth="1"/>
    <col min="15635" max="15638" width="11.28515625" customWidth="1"/>
    <col min="15873" max="15873" width="5" customWidth="1"/>
    <col min="15874" max="15874" width="56.140625" customWidth="1"/>
    <col min="15875" max="15875" width="14.140625" customWidth="1"/>
    <col min="15876" max="15876" width="11.5703125" bestFit="1" customWidth="1"/>
    <col min="15877" max="15877" width="9.85546875" bestFit="1" customWidth="1"/>
    <col min="15878" max="15878" width="10.140625" bestFit="1" customWidth="1"/>
    <col min="15879" max="15879" width="9.85546875" bestFit="1" customWidth="1"/>
    <col min="15880" max="15880" width="11.28515625" customWidth="1"/>
    <col min="15881" max="15882" width="9.85546875" bestFit="1" customWidth="1"/>
    <col min="15883" max="15883" width="10.7109375" bestFit="1" customWidth="1"/>
    <col min="15884" max="15884" width="10.42578125" bestFit="1" customWidth="1"/>
    <col min="15885" max="15885" width="11.7109375" customWidth="1"/>
    <col min="15886" max="15886" width="12.85546875" customWidth="1"/>
    <col min="15887" max="15889" width="13.7109375" bestFit="1" customWidth="1"/>
    <col min="15890" max="15890" width="11.42578125" customWidth="1"/>
    <col min="15891" max="15894" width="11.28515625" customWidth="1"/>
    <col min="16129" max="16129" width="5" customWidth="1"/>
    <col min="16130" max="16130" width="56.140625" customWidth="1"/>
    <col min="16131" max="16131" width="14.140625" customWidth="1"/>
    <col min="16132" max="16132" width="11.5703125" bestFit="1" customWidth="1"/>
    <col min="16133" max="16133" width="9.85546875" bestFit="1" customWidth="1"/>
    <col min="16134" max="16134" width="10.140625" bestFit="1" customWidth="1"/>
    <col min="16135" max="16135" width="9.85546875" bestFit="1" customWidth="1"/>
    <col min="16136" max="16136" width="11.28515625" customWidth="1"/>
    <col min="16137" max="16138" width="9.85546875" bestFit="1" customWidth="1"/>
    <col min="16139" max="16139" width="10.7109375" bestFit="1" customWidth="1"/>
    <col min="16140" max="16140" width="10.42578125" bestFit="1" customWidth="1"/>
    <col min="16141" max="16141" width="11.7109375" customWidth="1"/>
    <col min="16142" max="16142" width="12.85546875" customWidth="1"/>
    <col min="16143" max="16145" width="13.7109375" bestFit="1" customWidth="1"/>
    <col min="16146" max="16146" width="11.42578125" customWidth="1"/>
    <col min="16147" max="16150" width="11.28515625" customWidth="1"/>
  </cols>
  <sheetData>
    <row r="2" spans="1:23" ht="43.5" customHeight="1">
      <c r="A2" s="58" t="s">
        <v>30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</row>
    <row r="4" spans="1:23" ht="26.25" customHeight="1">
      <c r="A4" s="59" t="s">
        <v>0</v>
      </c>
      <c r="B4" s="59" t="s">
        <v>31</v>
      </c>
      <c r="C4" s="59" t="s">
        <v>32</v>
      </c>
      <c r="D4" s="59" t="s">
        <v>1</v>
      </c>
      <c r="E4" s="59"/>
      <c r="F4" s="59"/>
      <c r="G4" s="59"/>
      <c r="H4" s="59"/>
      <c r="I4" s="59" t="s">
        <v>33</v>
      </c>
      <c r="J4" s="59"/>
      <c r="K4" s="59"/>
      <c r="L4" s="59"/>
      <c r="M4" s="59"/>
      <c r="N4" s="59" t="s">
        <v>2</v>
      </c>
      <c r="O4" s="59"/>
      <c r="P4" s="59"/>
      <c r="Q4" s="59"/>
      <c r="R4" s="59"/>
      <c r="S4" s="59" t="s">
        <v>34</v>
      </c>
      <c r="T4" s="59"/>
      <c r="U4" s="59"/>
      <c r="V4" s="59"/>
      <c r="W4" s="59"/>
    </row>
    <row r="5" spans="1:23" ht="36.75" customHeight="1">
      <c r="A5" s="59"/>
      <c r="B5" s="59"/>
      <c r="C5" s="59"/>
      <c r="D5" s="60" t="s">
        <v>35</v>
      </c>
      <c r="E5" s="60" t="s">
        <v>36</v>
      </c>
      <c r="F5" s="60" t="s">
        <v>37</v>
      </c>
      <c r="G5" s="60" t="s">
        <v>38</v>
      </c>
      <c r="H5" s="61" t="s">
        <v>39</v>
      </c>
      <c r="I5" s="60" t="s">
        <v>35</v>
      </c>
      <c r="J5" s="60" t="s">
        <v>36</v>
      </c>
      <c r="K5" s="60" t="s">
        <v>37</v>
      </c>
      <c r="L5" s="60" t="s">
        <v>38</v>
      </c>
      <c r="M5" s="61" t="s">
        <v>39</v>
      </c>
      <c r="N5" s="61" t="s">
        <v>6</v>
      </c>
      <c r="O5" s="61" t="s">
        <v>7</v>
      </c>
      <c r="P5" s="61" t="s">
        <v>3</v>
      </c>
      <c r="Q5" s="61" t="s">
        <v>4</v>
      </c>
      <c r="R5" s="61" t="s">
        <v>5</v>
      </c>
      <c r="S5" s="60" t="s">
        <v>35</v>
      </c>
      <c r="T5" s="60" t="s">
        <v>36</v>
      </c>
      <c r="U5" s="60" t="s">
        <v>37</v>
      </c>
      <c r="V5" s="60" t="s">
        <v>38</v>
      </c>
      <c r="W5" s="61" t="s">
        <v>39</v>
      </c>
    </row>
    <row r="6" spans="1:23" ht="16.5" customHeight="1">
      <c r="A6" s="59" t="s">
        <v>40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</row>
    <row r="7" spans="1:23" s="9" customFormat="1" ht="15.75">
      <c r="A7" s="3">
        <v>1</v>
      </c>
      <c r="B7" s="62" t="s">
        <v>41</v>
      </c>
      <c r="C7" s="5">
        <v>0.36</v>
      </c>
      <c r="D7" s="6">
        <v>60.6</v>
      </c>
      <c r="E7" s="6">
        <v>60.6</v>
      </c>
      <c r="F7" s="6">
        <v>79.099999999999994</v>
      </c>
      <c r="G7" s="6">
        <v>60.6</v>
      </c>
      <c r="H7" s="7">
        <f>SUM(D7:G7)</f>
        <v>260.90000000000003</v>
      </c>
      <c r="I7" s="7">
        <v>63</v>
      </c>
      <c r="J7" s="7">
        <v>59</v>
      </c>
      <c r="K7" s="7">
        <v>82</v>
      </c>
      <c r="L7" s="7">
        <v>64</v>
      </c>
      <c r="M7" s="7">
        <f>SUM(I7:L7)</f>
        <v>268</v>
      </c>
      <c r="N7" s="8">
        <f>+I7/D7*C7</f>
        <v>0.37425742574257426</v>
      </c>
      <c r="O7" s="8">
        <f>+J7/E7*C7</f>
        <v>0.35049504950495047</v>
      </c>
      <c r="P7" s="8">
        <f>+K7/F7*C7</f>
        <v>0.37319848293299618</v>
      </c>
      <c r="Q7" s="8">
        <f>+L7/G7*C7</f>
        <v>0.38019801980198015</v>
      </c>
      <c r="R7" s="8">
        <f>+M7/H7*C7</f>
        <v>0.36979685703334603</v>
      </c>
    </row>
    <row r="8" spans="1:23" s="9" customFormat="1" ht="15.75">
      <c r="A8" s="3">
        <v>2</v>
      </c>
      <c r="B8" s="62" t="s">
        <v>42</v>
      </c>
      <c r="C8" s="5"/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1">
        <v>0</v>
      </c>
      <c r="O8" s="11">
        <v>0</v>
      </c>
      <c r="P8" s="11">
        <v>0</v>
      </c>
      <c r="Q8" s="11">
        <v>0</v>
      </c>
      <c r="R8" s="11">
        <v>0</v>
      </c>
    </row>
    <row r="9" spans="1:23" s="9" customFormat="1" ht="31.5">
      <c r="A9" s="3">
        <v>3</v>
      </c>
      <c r="B9" s="62" t="s">
        <v>43</v>
      </c>
      <c r="C9" s="5"/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</row>
    <row r="10" spans="1:23" s="9" customFormat="1" ht="15.75">
      <c r="A10" s="3">
        <v>4</v>
      </c>
      <c r="B10" s="62" t="s">
        <v>44</v>
      </c>
      <c r="C10" s="5">
        <v>0.32</v>
      </c>
      <c r="D10" s="6">
        <v>299.39999999999998</v>
      </c>
      <c r="E10" s="6">
        <v>299.39999999999998</v>
      </c>
      <c r="F10" s="6">
        <v>299.39999999999998</v>
      </c>
      <c r="G10" s="6">
        <v>299.39999999999998</v>
      </c>
      <c r="H10" s="7">
        <f>SUM(D10:G10)</f>
        <v>1197.5999999999999</v>
      </c>
      <c r="I10" s="7">
        <v>299.8</v>
      </c>
      <c r="J10" s="7">
        <v>299.8</v>
      </c>
      <c r="K10" s="7">
        <v>299.8</v>
      </c>
      <c r="L10" s="7">
        <v>299.8</v>
      </c>
      <c r="M10" s="7">
        <f>SUM(I10:L10)</f>
        <v>1199.2</v>
      </c>
      <c r="N10" s="8">
        <f>+I10/D10*C10</f>
        <v>0.32042752171008687</v>
      </c>
      <c r="O10" s="8">
        <f>+J10/E10*C10</f>
        <v>0.32042752171008687</v>
      </c>
      <c r="P10" s="8">
        <f>+K10/F10*C10</f>
        <v>0.32042752171008687</v>
      </c>
      <c r="Q10" s="8">
        <f>+L10/G10*C10</f>
        <v>0.32042752171008687</v>
      </c>
      <c r="R10" s="8">
        <f>+M10/H10*C10</f>
        <v>0.32042752171008687</v>
      </c>
    </row>
    <row r="11" spans="1:23" s="9" customFormat="1" ht="15.75">
      <c r="A11" s="3">
        <v>5</v>
      </c>
      <c r="B11" s="62" t="s">
        <v>45</v>
      </c>
      <c r="C11" s="5">
        <v>0.32</v>
      </c>
      <c r="D11" s="6">
        <v>1</v>
      </c>
      <c r="E11" s="10">
        <v>1</v>
      </c>
      <c r="F11" s="10">
        <v>1</v>
      </c>
      <c r="G11" s="10">
        <v>1</v>
      </c>
      <c r="H11" s="7">
        <f>SUM(D11:G11)</f>
        <v>4</v>
      </c>
      <c r="I11" s="7">
        <v>0</v>
      </c>
      <c r="J11" s="7">
        <v>0</v>
      </c>
      <c r="K11" s="7">
        <v>0</v>
      </c>
      <c r="L11" s="7">
        <v>24</v>
      </c>
      <c r="M11" s="7">
        <f>SUM(I11:L11)</f>
        <v>24</v>
      </c>
      <c r="N11" s="12">
        <f>+I11/D11*C11</f>
        <v>0</v>
      </c>
      <c r="O11" s="12">
        <f>+J11/E11*C11</f>
        <v>0</v>
      </c>
      <c r="P11" s="12">
        <f>+K11/F11*C11</f>
        <v>0</v>
      </c>
      <c r="Q11" s="8">
        <f>+L11/G11*C11</f>
        <v>7.68</v>
      </c>
      <c r="R11" s="8">
        <f>+M11/H11*C11</f>
        <v>1.92</v>
      </c>
    </row>
    <row r="12" spans="1:23" s="9" customFormat="1" ht="15.75">
      <c r="A12" s="3">
        <v>6</v>
      </c>
      <c r="B12" s="62" t="s">
        <v>46</v>
      </c>
      <c r="C12" s="5"/>
      <c r="D12" s="6">
        <v>0</v>
      </c>
      <c r="E12" s="6">
        <v>0</v>
      </c>
      <c r="F12" s="6">
        <v>0</v>
      </c>
      <c r="G12" s="6">
        <v>0</v>
      </c>
      <c r="H12" s="7">
        <f>SUM(D12:G12)</f>
        <v>0</v>
      </c>
      <c r="I12" s="7">
        <v>0</v>
      </c>
      <c r="J12" s="7">
        <v>0</v>
      </c>
      <c r="K12" s="7">
        <v>0</v>
      </c>
      <c r="L12" s="7">
        <v>0</v>
      </c>
      <c r="M12" s="7">
        <f>SUM(I12:L12)</f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</row>
    <row r="13" spans="1:23" s="9" customFormat="1" ht="15.75">
      <c r="A13" s="3">
        <v>7</v>
      </c>
      <c r="B13" s="62" t="s">
        <v>47</v>
      </c>
      <c r="C13" s="5"/>
      <c r="D13" s="6">
        <v>0</v>
      </c>
      <c r="E13" s="6">
        <v>0</v>
      </c>
      <c r="F13" s="6">
        <v>0</v>
      </c>
      <c r="G13" s="6">
        <v>0</v>
      </c>
      <c r="H13" s="7">
        <f>SUM(D13:G13)</f>
        <v>0</v>
      </c>
      <c r="I13" s="7">
        <v>0</v>
      </c>
      <c r="J13" s="7">
        <v>0</v>
      </c>
      <c r="K13" s="7">
        <v>0</v>
      </c>
      <c r="L13" s="7">
        <v>0</v>
      </c>
      <c r="M13" s="7">
        <f>SUM(I13:L13)</f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</row>
    <row r="14" spans="1:23" s="9" customFormat="1" ht="15" customHeight="1">
      <c r="B14" s="63" t="s">
        <v>48</v>
      </c>
      <c r="C14" s="2"/>
      <c r="D14" s="13"/>
      <c r="E14" s="13"/>
      <c r="F14" s="13"/>
      <c r="G14" s="13"/>
      <c r="H14" s="7"/>
      <c r="I14" s="14"/>
      <c r="J14" s="14"/>
      <c r="K14" s="14"/>
      <c r="L14" s="14"/>
      <c r="M14" s="7"/>
      <c r="N14" s="15">
        <f>SUM(N7:N13)</f>
        <v>0.69468494745266107</v>
      </c>
      <c r="O14" s="15">
        <f>SUM(O7:O13)</f>
        <v>0.67092257121503729</v>
      </c>
      <c r="P14" s="15">
        <f>SUM(P7:P13)</f>
        <v>0.6936260046430831</v>
      </c>
      <c r="Q14" s="15">
        <f>SUM(Q7:Q13)</f>
        <v>8.3806255415120674</v>
      </c>
      <c r="R14" s="15">
        <f>SUM(R7:R13)</f>
        <v>2.6102243787434327</v>
      </c>
    </row>
    <row r="15" spans="1:23" s="9" customFormat="1" ht="15" customHeight="1">
      <c r="A15" s="59" t="s">
        <v>49</v>
      </c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</row>
    <row r="16" spans="1:23" s="9" customFormat="1" ht="18.75" customHeight="1">
      <c r="A16" s="16" t="s">
        <v>8</v>
      </c>
      <c r="B16" s="62" t="s">
        <v>50</v>
      </c>
      <c r="C16" s="17">
        <v>0.16</v>
      </c>
      <c r="D16" s="7">
        <v>103</v>
      </c>
      <c r="E16" s="7">
        <v>103</v>
      </c>
      <c r="F16" s="7">
        <v>103</v>
      </c>
      <c r="G16" s="7">
        <v>103</v>
      </c>
      <c r="H16" s="7">
        <v>103</v>
      </c>
      <c r="I16" s="7">
        <v>105</v>
      </c>
      <c r="J16" s="7">
        <v>105</v>
      </c>
      <c r="K16" s="7">
        <v>105</v>
      </c>
      <c r="L16" s="7">
        <v>105</v>
      </c>
      <c r="M16" s="7">
        <v>105</v>
      </c>
      <c r="N16" s="18">
        <f>+I16/D16*C16</f>
        <v>0.16310679611650486</v>
      </c>
      <c r="O16" s="18">
        <f>+J16/E16*C16</f>
        <v>0.16310679611650486</v>
      </c>
      <c r="P16" s="18">
        <f>+K16/F16*C16</f>
        <v>0.16310679611650486</v>
      </c>
      <c r="Q16" s="18">
        <f>+L16/G16*C16</f>
        <v>0.16310679611650486</v>
      </c>
      <c r="R16" s="18">
        <f>Q16</f>
        <v>0.16310679611650486</v>
      </c>
    </row>
    <row r="17" spans="1:18" s="9" customFormat="1" ht="34.5" customHeight="1">
      <c r="A17" s="16" t="s">
        <v>9</v>
      </c>
      <c r="B17" s="62" t="s">
        <v>51</v>
      </c>
      <c r="C17" s="19">
        <v>0.2</v>
      </c>
      <c r="D17" s="20"/>
      <c r="E17" s="20"/>
      <c r="F17" s="20"/>
      <c r="G17" s="20"/>
      <c r="H17" s="7">
        <f t="shared" ref="H17:H32" si="0">SUM(D17:G17)</f>
        <v>0</v>
      </c>
      <c r="I17" s="7"/>
      <c r="J17" s="7"/>
      <c r="K17" s="7"/>
      <c r="L17" s="7"/>
      <c r="M17" s="7">
        <f t="shared" ref="M17:M32" si="1">SUM(I17:L17)</f>
        <v>0</v>
      </c>
      <c r="N17" s="21"/>
      <c r="O17" s="20"/>
      <c r="P17" s="20"/>
      <c r="Q17" s="20"/>
      <c r="R17" s="7"/>
    </row>
    <row r="18" spans="1:18" s="9" customFormat="1" ht="15.75">
      <c r="A18" s="16" t="s">
        <v>10</v>
      </c>
      <c r="B18" s="64" t="s">
        <v>52</v>
      </c>
      <c r="C18" s="23">
        <v>0.1</v>
      </c>
      <c r="D18" s="24">
        <v>21.75</v>
      </c>
      <c r="E18" s="24">
        <v>21.75</v>
      </c>
      <c r="F18" s="24">
        <v>21.75</v>
      </c>
      <c r="G18" s="24">
        <v>21.75</v>
      </c>
      <c r="H18" s="7">
        <f t="shared" si="0"/>
        <v>87</v>
      </c>
      <c r="I18" s="7">
        <v>22.5</v>
      </c>
      <c r="J18" s="7">
        <v>20.9</v>
      </c>
      <c r="K18" s="7">
        <v>21.8</v>
      </c>
      <c r="L18" s="7">
        <v>21.8</v>
      </c>
      <c r="M18" s="7">
        <f t="shared" si="1"/>
        <v>87</v>
      </c>
      <c r="N18" s="18">
        <f>+I18/D18*C18</f>
        <v>0.10344827586206898</v>
      </c>
      <c r="O18" s="18">
        <f>+J18/E18*C18</f>
        <v>9.6091954022988507E-2</v>
      </c>
      <c r="P18" s="18">
        <f>+K18/F18*C18</f>
        <v>0.10022988505747127</v>
      </c>
      <c r="Q18" s="18">
        <f>+L18/G18*C18</f>
        <v>0.10022988505747127</v>
      </c>
      <c r="R18" s="18">
        <f>+M18/H18*C18</f>
        <v>0.1</v>
      </c>
    </row>
    <row r="19" spans="1:18" s="9" customFormat="1" ht="15.75">
      <c r="A19" s="16" t="s">
        <v>11</v>
      </c>
      <c r="B19" s="64" t="s">
        <v>53</v>
      </c>
      <c r="C19" s="23">
        <v>0.1</v>
      </c>
      <c r="D19" s="24">
        <v>8.4</v>
      </c>
      <c r="E19" s="24">
        <v>8.4</v>
      </c>
      <c r="F19" s="24">
        <v>8.4</v>
      </c>
      <c r="G19" s="24">
        <v>8.4</v>
      </c>
      <c r="H19" s="7">
        <f t="shared" si="0"/>
        <v>33.6</v>
      </c>
      <c r="I19" s="7">
        <v>8.4</v>
      </c>
      <c r="J19" s="7">
        <v>8.1999999999999993</v>
      </c>
      <c r="K19" s="7">
        <v>8.8000000000000007</v>
      </c>
      <c r="L19" s="7">
        <v>8.8000000000000007</v>
      </c>
      <c r="M19" s="7">
        <f t="shared" si="1"/>
        <v>34.200000000000003</v>
      </c>
      <c r="N19" s="18">
        <f>+I19/D19*C19</f>
        <v>0.1</v>
      </c>
      <c r="O19" s="18">
        <f>+J19/E19*C19</f>
        <v>9.7619047619047605E-2</v>
      </c>
      <c r="P19" s="18">
        <f>+K19/F19*C19</f>
        <v>0.10476190476190478</v>
      </c>
      <c r="Q19" s="18">
        <f>+L19/G19*C19</f>
        <v>0.10476190476190478</v>
      </c>
      <c r="R19" s="18">
        <f>+M19/H19*C19</f>
        <v>0.10178571428571428</v>
      </c>
    </row>
    <row r="20" spans="1:18" s="9" customFormat="1">
      <c r="A20" s="16" t="s">
        <v>12</v>
      </c>
      <c r="B20" s="22" t="s">
        <v>54</v>
      </c>
      <c r="C20" s="23"/>
      <c r="D20" s="17">
        <v>0</v>
      </c>
      <c r="E20" s="17">
        <v>0</v>
      </c>
      <c r="F20" s="17">
        <v>0</v>
      </c>
      <c r="G20" s="17">
        <v>0</v>
      </c>
      <c r="H20" s="7">
        <f t="shared" si="0"/>
        <v>0</v>
      </c>
      <c r="I20" s="17">
        <v>0</v>
      </c>
      <c r="J20" s="17">
        <v>0</v>
      </c>
      <c r="K20" s="17">
        <v>0</v>
      </c>
      <c r="L20" s="17">
        <v>0</v>
      </c>
      <c r="M20" s="7">
        <f t="shared" si="1"/>
        <v>0</v>
      </c>
      <c r="N20" s="25">
        <v>0</v>
      </c>
      <c r="O20" s="17">
        <v>0</v>
      </c>
      <c r="P20" s="17">
        <v>0</v>
      </c>
      <c r="Q20" s="17">
        <v>0</v>
      </c>
      <c r="R20" s="17">
        <v>0</v>
      </c>
    </row>
    <row r="21" spans="1:18" s="9" customFormat="1">
      <c r="A21" s="26" t="s">
        <v>13</v>
      </c>
      <c r="B21" s="27" t="s">
        <v>55</v>
      </c>
      <c r="C21" s="28"/>
      <c r="D21" s="10">
        <v>0</v>
      </c>
      <c r="E21" s="10">
        <v>0</v>
      </c>
      <c r="F21" s="10">
        <v>0</v>
      </c>
      <c r="G21" s="10">
        <v>0</v>
      </c>
      <c r="H21" s="7">
        <f t="shared" si="0"/>
        <v>0</v>
      </c>
      <c r="I21" s="17">
        <v>0</v>
      </c>
      <c r="J21" s="17">
        <v>0</v>
      </c>
      <c r="K21" s="17">
        <v>0</v>
      </c>
      <c r="L21" s="17">
        <v>0</v>
      </c>
      <c r="M21" s="7">
        <f t="shared" si="1"/>
        <v>0</v>
      </c>
      <c r="N21" s="11">
        <v>0</v>
      </c>
      <c r="O21" s="10">
        <v>0</v>
      </c>
      <c r="P21" s="10">
        <v>0</v>
      </c>
      <c r="Q21" s="10">
        <v>0</v>
      </c>
      <c r="R21" s="10">
        <v>0</v>
      </c>
    </row>
    <row r="22" spans="1:18" s="9" customFormat="1">
      <c r="A22" s="26" t="s">
        <v>14</v>
      </c>
      <c r="B22" s="27" t="s">
        <v>56</v>
      </c>
      <c r="C22" s="28"/>
      <c r="D22" s="10">
        <v>0</v>
      </c>
      <c r="E22" s="10">
        <v>0</v>
      </c>
      <c r="F22" s="10">
        <v>0</v>
      </c>
      <c r="G22" s="10">
        <v>0</v>
      </c>
      <c r="H22" s="7">
        <f t="shared" si="0"/>
        <v>0</v>
      </c>
      <c r="I22" s="17">
        <v>0</v>
      </c>
      <c r="J22" s="17">
        <v>0</v>
      </c>
      <c r="K22" s="17">
        <v>0</v>
      </c>
      <c r="L22" s="17">
        <v>0</v>
      </c>
      <c r="M22" s="7">
        <f t="shared" si="1"/>
        <v>0</v>
      </c>
      <c r="N22" s="11">
        <v>0</v>
      </c>
      <c r="O22" s="10">
        <v>0</v>
      </c>
      <c r="P22" s="10">
        <v>0</v>
      </c>
      <c r="Q22" s="10">
        <v>0</v>
      </c>
      <c r="R22" s="10">
        <v>0</v>
      </c>
    </row>
    <row r="23" spans="1:18" s="9" customFormat="1">
      <c r="A23" s="26" t="s">
        <v>15</v>
      </c>
      <c r="B23" s="4" t="s">
        <v>57</v>
      </c>
      <c r="C23" s="29"/>
      <c r="D23" s="10">
        <v>0</v>
      </c>
      <c r="E23" s="10">
        <v>0</v>
      </c>
      <c r="F23" s="10">
        <v>0</v>
      </c>
      <c r="G23" s="10">
        <v>0</v>
      </c>
      <c r="H23" s="7">
        <f t="shared" si="0"/>
        <v>0</v>
      </c>
      <c r="I23" s="17">
        <v>0</v>
      </c>
      <c r="J23" s="17">
        <v>0</v>
      </c>
      <c r="K23" s="17">
        <v>0</v>
      </c>
      <c r="L23" s="17">
        <v>0</v>
      </c>
      <c r="M23" s="7">
        <f t="shared" si="1"/>
        <v>0</v>
      </c>
      <c r="N23" s="11">
        <v>0</v>
      </c>
      <c r="O23" s="10">
        <v>0</v>
      </c>
      <c r="P23" s="10">
        <v>0</v>
      </c>
      <c r="Q23" s="10">
        <v>0</v>
      </c>
      <c r="R23" s="10">
        <v>0</v>
      </c>
    </row>
    <row r="24" spans="1:18" s="9" customFormat="1" ht="31.5">
      <c r="A24" s="26" t="s">
        <v>16</v>
      </c>
      <c r="B24" s="62" t="s">
        <v>58</v>
      </c>
      <c r="C24" s="29">
        <v>0.16</v>
      </c>
      <c r="D24" s="10">
        <v>0.1</v>
      </c>
      <c r="E24" s="10">
        <v>0.1</v>
      </c>
      <c r="F24" s="10">
        <v>0.1</v>
      </c>
      <c r="G24" s="10">
        <v>0.1</v>
      </c>
      <c r="H24" s="7">
        <f t="shared" si="0"/>
        <v>0.4</v>
      </c>
      <c r="I24" s="7">
        <v>0.12</v>
      </c>
      <c r="J24" s="7">
        <v>0.12</v>
      </c>
      <c r="K24" s="7">
        <v>0.12</v>
      </c>
      <c r="L24" s="7">
        <v>0.12</v>
      </c>
      <c r="M24" s="7">
        <f t="shared" si="1"/>
        <v>0.48</v>
      </c>
      <c r="N24" s="8">
        <f>+I24/D24*C24</f>
        <v>0.192</v>
      </c>
      <c r="O24" s="6">
        <f>+J24/E24*C24</f>
        <v>0.192</v>
      </c>
      <c r="P24" s="6">
        <f>+K24/F24*C24</f>
        <v>0.192</v>
      </c>
      <c r="Q24" s="6">
        <f>+L24/G24*C24</f>
        <v>0.192</v>
      </c>
      <c r="R24" s="6">
        <f>+M24/H24*C24</f>
        <v>0.192</v>
      </c>
    </row>
    <row r="25" spans="1:18" s="9" customFormat="1" ht="30">
      <c r="A25" s="26" t="s">
        <v>17</v>
      </c>
      <c r="B25" s="4" t="s">
        <v>59</v>
      </c>
      <c r="C25" s="29">
        <v>0.16</v>
      </c>
      <c r="D25" s="10">
        <v>1</v>
      </c>
      <c r="E25" s="10">
        <v>1</v>
      </c>
      <c r="F25" s="10">
        <v>1</v>
      </c>
      <c r="G25" s="10">
        <v>1</v>
      </c>
      <c r="H25" s="17">
        <v>1</v>
      </c>
      <c r="I25" s="17">
        <v>1</v>
      </c>
      <c r="J25" s="17">
        <v>1</v>
      </c>
      <c r="K25" s="17">
        <v>1</v>
      </c>
      <c r="L25" s="17">
        <v>1</v>
      </c>
      <c r="M25" s="7">
        <v>1</v>
      </c>
      <c r="N25" s="8">
        <f>+I25/D25*C25</f>
        <v>0.16</v>
      </c>
      <c r="O25" s="6">
        <f>+J25/E25*C25</f>
        <v>0.16</v>
      </c>
      <c r="P25" s="6">
        <f>+K25/F25*C25</f>
        <v>0.16</v>
      </c>
      <c r="Q25" s="6">
        <f>+L25/G25*C25</f>
        <v>0.16</v>
      </c>
      <c r="R25" s="6">
        <f>+M25/H25*C25</f>
        <v>0.16</v>
      </c>
    </row>
    <row r="26" spans="1:18" s="9" customFormat="1" ht="15.75">
      <c r="A26" s="26" t="s">
        <v>18</v>
      </c>
      <c r="B26" s="62" t="s">
        <v>44</v>
      </c>
      <c r="C26" s="29">
        <v>0.16</v>
      </c>
      <c r="D26" s="30">
        <f>D7/0.365</f>
        <v>166.02739726027397</v>
      </c>
      <c r="E26" s="30">
        <f>E7/0.365</f>
        <v>166.02739726027397</v>
      </c>
      <c r="F26" s="30">
        <f>F7/0.365</f>
        <v>216.71232876712327</v>
      </c>
      <c r="G26" s="30">
        <f>G7/0.365</f>
        <v>166.02739726027397</v>
      </c>
      <c r="H26" s="31">
        <f t="shared" si="0"/>
        <v>714.79452054794524</v>
      </c>
      <c r="I26" s="32">
        <f>I7/0.365</f>
        <v>172.60273972602741</v>
      </c>
      <c r="J26" s="32">
        <f>J7/0.365</f>
        <v>161.64383561643837</v>
      </c>
      <c r="K26" s="32">
        <f>K7/0.365</f>
        <v>224.65753424657535</v>
      </c>
      <c r="L26" s="32">
        <f>L7/0.365</f>
        <v>175.34246575342465</v>
      </c>
      <c r="M26" s="31">
        <f t="shared" si="1"/>
        <v>734.2465753424658</v>
      </c>
      <c r="N26" s="8">
        <f>+I26/D26*C26</f>
        <v>0.16633663366336635</v>
      </c>
      <c r="O26" s="8">
        <f>+J26/E26*C26</f>
        <v>0.15577557755775578</v>
      </c>
      <c r="P26" s="8">
        <f>+K26/F26*C26</f>
        <v>0.16586599241466501</v>
      </c>
      <c r="Q26" s="8">
        <f>+L26/G26*C26</f>
        <v>0.16897689768976895</v>
      </c>
      <c r="R26" s="8">
        <f>+M26/H26*C26</f>
        <v>0.16435415868148717</v>
      </c>
    </row>
    <row r="27" spans="1:18" s="9" customFormat="1" ht="15.75">
      <c r="A27" s="26" t="s">
        <v>19</v>
      </c>
      <c r="B27" s="65" t="s">
        <v>60</v>
      </c>
      <c r="C27" s="10"/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1">
        <v>0</v>
      </c>
      <c r="O27" s="10">
        <v>0</v>
      </c>
      <c r="P27" s="10">
        <v>0</v>
      </c>
      <c r="Q27" s="10">
        <v>0</v>
      </c>
      <c r="R27" s="10">
        <v>0</v>
      </c>
    </row>
    <row r="28" spans="1:18" s="9" customFormat="1">
      <c r="A28" s="26" t="s">
        <v>20</v>
      </c>
      <c r="B28" s="4" t="s">
        <v>61</v>
      </c>
      <c r="C28" s="10"/>
      <c r="D28" s="10">
        <v>0</v>
      </c>
      <c r="E28" s="10">
        <v>0</v>
      </c>
      <c r="F28" s="10">
        <v>0</v>
      </c>
      <c r="G28" s="10">
        <v>0</v>
      </c>
      <c r="H28" s="10">
        <v>0</v>
      </c>
      <c r="I28" s="10">
        <v>0</v>
      </c>
      <c r="J28" s="10">
        <v>0</v>
      </c>
      <c r="K28" s="10">
        <v>0</v>
      </c>
      <c r="L28" s="10">
        <v>0</v>
      </c>
      <c r="M28" s="10">
        <v>0</v>
      </c>
      <c r="N28" s="11">
        <v>0</v>
      </c>
      <c r="O28" s="10">
        <v>0</v>
      </c>
      <c r="P28" s="10">
        <v>0</v>
      </c>
      <c r="Q28" s="10">
        <v>0</v>
      </c>
      <c r="R28" s="10">
        <v>0</v>
      </c>
    </row>
    <row r="29" spans="1:18" s="9" customFormat="1">
      <c r="A29" s="26" t="s">
        <v>21</v>
      </c>
      <c r="B29" s="4" t="s">
        <v>62</v>
      </c>
      <c r="C29" s="10"/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1">
        <v>0</v>
      </c>
      <c r="O29" s="10">
        <v>0</v>
      </c>
      <c r="P29" s="10">
        <v>0</v>
      </c>
      <c r="Q29" s="10">
        <v>0</v>
      </c>
      <c r="R29" s="10">
        <v>0</v>
      </c>
    </row>
    <row r="30" spans="1:18" s="9" customFormat="1" ht="30">
      <c r="A30" s="26" t="s">
        <v>22</v>
      </c>
      <c r="B30" s="4" t="s">
        <v>63</v>
      </c>
      <c r="C30" s="10"/>
      <c r="D30" s="10">
        <v>0</v>
      </c>
      <c r="E30" s="10">
        <v>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1">
        <v>0</v>
      </c>
      <c r="O30" s="10">
        <v>0</v>
      </c>
      <c r="P30" s="10">
        <v>0</v>
      </c>
      <c r="Q30" s="10">
        <v>0</v>
      </c>
      <c r="R30" s="10">
        <v>0</v>
      </c>
    </row>
    <row r="31" spans="1:18" s="9" customFormat="1" ht="30">
      <c r="A31" s="26" t="s">
        <v>23</v>
      </c>
      <c r="B31" s="4" t="s">
        <v>64</v>
      </c>
      <c r="C31" s="10"/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1">
        <v>0</v>
      </c>
      <c r="O31" s="10">
        <v>0</v>
      </c>
      <c r="P31" s="10">
        <v>0</v>
      </c>
      <c r="Q31" s="10">
        <v>0</v>
      </c>
      <c r="R31" s="10">
        <v>0</v>
      </c>
    </row>
    <row r="32" spans="1:18" s="9" customFormat="1">
      <c r="A32" s="26" t="s">
        <v>24</v>
      </c>
      <c r="B32" s="4" t="s">
        <v>65</v>
      </c>
      <c r="C32" s="10">
        <v>0.16</v>
      </c>
      <c r="D32" s="10">
        <v>1500</v>
      </c>
      <c r="E32" s="10">
        <v>1500</v>
      </c>
      <c r="F32" s="10">
        <v>1500</v>
      </c>
      <c r="G32" s="10">
        <v>1500</v>
      </c>
      <c r="H32" s="7">
        <f t="shared" si="0"/>
        <v>6000</v>
      </c>
      <c r="I32" s="7">
        <v>1200</v>
      </c>
      <c r="J32" s="7">
        <v>2300</v>
      </c>
      <c r="K32" s="7">
        <v>10000</v>
      </c>
      <c r="L32" s="7">
        <v>1600</v>
      </c>
      <c r="M32" s="7">
        <f t="shared" si="1"/>
        <v>15100</v>
      </c>
      <c r="N32" s="8">
        <f>+I32/D32*C32</f>
        <v>0.128</v>
      </c>
      <c r="O32" s="33">
        <f>+J32/E32*C32</f>
        <v>0.24533333333333335</v>
      </c>
      <c r="P32" s="33">
        <f>+K32/F32*C32</f>
        <v>1.0666666666666667</v>
      </c>
      <c r="Q32" s="33">
        <f>+L32/G32*C32</f>
        <v>0.17066666666666666</v>
      </c>
      <c r="R32" s="33">
        <f>+M32/H32*C32</f>
        <v>0.40266666666666667</v>
      </c>
    </row>
    <row r="33" spans="1:22" s="9" customFormat="1" ht="15" customHeight="1">
      <c r="A33" s="34"/>
      <c r="B33" s="35" t="s">
        <v>48</v>
      </c>
      <c r="C33" s="36"/>
      <c r="D33" s="35"/>
      <c r="E33" s="35"/>
      <c r="F33" s="35"/>
      <c r="G33" s="35"/>
      <c r="H33" s="37"/>
      <c r="I33" s="37"/>
      <c r="J33" s="37"/>
      <c r="K33" s="37"/>
      <c r="L33" s="37"/>
      <c r="M33" s="37"/>
      <c r="N33" s="38">
        <f>SUM(N16:N32)</f>
        <v>1.0128917056419402</v>
      </c>
      <c r="O33" s="38">
        <f>SUM(O16:O32)</f>
        <v>1.1099267086496301</v>
      </c>
      <c r="P33" s="38">
        <f>SUM(P16:P32)</f>
        <v>1.9526312450172125</v>
      </c>
      <c r="Q33" s="38">
        <f>SUM(Q16:Q32)</f>
        <v>1.0597421502923166</v>
      </c>
      <c r="R33" s="38">
        <f>SUM(R16:R32)</f>
        <v>1.2839133357503729</v>
      </c>
    </row>
    <row r="34" spans="1:22">
      <c r="A34" s="55" t="s">
        <v>90</v>
      </c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7"/>
    </row>
    <row r="35" spans="1:22" s="41" customFormat="1" ht="24.75" customHeight="1">
      <c r="A35" s="6">
        <v>1</v>
      </c>
      <c r="B35" s="62" t="s">
        <v>66</v>
      </c>
      <c r="C35" s="6">
        <v>0.09</v>
      </c>
      <c r="D35" s="6">
        <v>65.25</v>
      </c>
      <c r="E35" s="6">
        <v>65.25</v>
      </c>
      <c r="F35" s="6">
        <v>65.25</v>
      </c>
      <c r="G35" s="6">
        <v>65.25</v>
      </c>
      <c r="H35" s="31">
        <f>SUM(D35:G35)</f>
        <v>261</v>
      </c>
      <c r="I35" s="31">
        <v>63.908999999999999</v>
      </c>
      <c r="J35" s="31">
        <v>60.264000000000003</v>
      </c>
      <c r="K35" s="31">
        <v>63.182000000000002</v>
      </c>
      <c r="L35" s="31">
        <v>72.331999999999994</v>
      </c>
      <c r="M35" s="31">
        <f>SUM(I35:L35)</f>
        <v>259.68700000000001</v>
      </c>
      <c r="N35" s="8">
        <f>+I35/D35*C35</f>
        <v>8.8150344827586199E-2</v>
      </c>
      <c r="O35" s="8">
        <f>+J35/E35*C35</f>
        <v>8.3122758620689657E-2</v>
      </c>
      <c r="P35" s="8">
        <f>+K35/F35*C35</f>
        <v>8.7147586206896555E-2</v>
      </c>
      <c r="Q35" s="8">
        <f>+L35/G35*C35</f>
        <v>9.9768275862068947E-2</v>
      </c>
      <c r="R35" s="8">
        <f>(N35+O35+P35+Q35)/4</f>
        <v>8.9547241379310333E-2</v>
      </c>
      <c r="S35" s="40"/>
      <c r="T35" s="40"/>
      <c r="U35" s="40"/>
      <c r="V35" s="40"/>
    </row>
    <row r="36" spans="1:22" s="41" customFormat="1" ht="32.25" customHeight="1">
      <c r="A36" s="6">
        <v>2</v>
      </c>
      <c r="B36" s="39" t="s">
        <v>67</v>
      </c>
      <c r="C36" s="6">
        <v>0.09</v>
      </c>
      <c r="D36" s="6">
        <v>25</v>
      </c>
      <c r="E36" s="6">
        <v>25</v>
      </c>
      <c r="F36" s="6">
        <v>25</v>
      </c>
      <c r="G36" s="6">
        <v>25</v>
      </c>
      <c r="H36" s="31">
        <f t="shared" ref="H36:H48" si="2">SUM(D36:G36)</f>
        <v>100</v>
      </c>
      <c r="I36" s="31">
        <v>24.61</v>
      </c>
      <c r="J36" s="31">
        <v>23.21</v>
      </c>
      <c r="K36" s="31">
        <v>24.33</v>
      </c>
      <c r="L36" s="31">
        <v>27.85</v>
      </c>
      <c r="M36" s="31">
        <f t="shared" ref="M36:M45" si="3">SUM(I36:L36)</f>
        <v>100</v>
      </c>
      <c r="N36" s="8">
        <f t="shared" ref="N36:N48" si="4">+I36/D36*C36</f>
        <v>8.8595999999999994E-2</v>
      </c>
      <c r="O36" s="8">
        <f t="shared" ref="O36:O48" si="5">+J36/E36*C36</f>
        <v>8.3555999999999991E-2</v>
      </c>
      <c r="P36" s="8">
        <f t="shared" ref="P36:P48" si="6">+K36/F36*C36</f>
        <v>8.7587999999999999E-2</v>
      </c>
      <c r="Q36" s="8">
        <f t="shared" ref="Q36:Q48" si="7">+L36/G36*C36</f>
        <v>0.10026</v>
      </c>
      <c r="R36" s="8">
        <f t="shared" ref="R36:R48" si="8">(N36+O36+P36+Q36)/4</f>
        <v>0.09</v>
      </c>
    </row>
    <row r="37" spans="1:22" s="41" customFormat="1">
      <c r="A37" s="6">
        <v>3</v>
      </c>
      <c r="B37" s="42" t="s">
        <v>68</v>
      </c>
      <c r="C37" s="6">
        <v>0.1</v>
      </c>
      <c r="D37" s="10">
        <v>5.5</v>
      </c>
      <c r="E37" s="10">
        <v>2.5</v>
      </c>
      <c r="F37" s="10">
        <v>1.2</v>
      </c>
      <c r="G37" s="10">
        <v>5.5</v>
      </c>
      <c r="H37" s="31">
        <f t="shared" si="2"/>
        <v>14.7</v>
      </c>
      <c r="I37" s="7">
        <v>5.5</v>
      </c>
      <c r="J37" s="7">
        <v>2.6</v>
      </c>
      <c r="K37" s="7">
        <v>1.3</v>
      </c>
      <c r="L37" s="7">
        <v>5.4</v>
      </c>
      <c r="M37" s="31">
        <f t="shared" si="3"/>
        <v>14.8</v>
      </c>
      <c r="N37" s="8">
        <f t="shared" si="4"/>
        <v>0.1</v>
      </c>
      <c r="O37" s="8">
        <f t="shared" si="5"/>
        <v>0.10400000000000001</v>
      </c>
      <c r="P37" s="8">
        <f t="shared" si="6"/>
        <v>0.10833333333333335</v>
      </c>
      <c r="Q37" s="8">
        <f t="shared" si="7"/>
        <v>9.8181818181818203E-2</v>
      </c>
      <c r="R37" s="8">
        <f t="shared" si="8"/>
        <v>0.10262878787878789</v>
      </c>
    </row>
    <row r="38" spans="1:22" s="41" customFormat="1" ht="45">
      <c r="A38" s="6">
        <v>4</v>
      </c>
      <c r="B38" s="39" t="s">
        <v>69</v>
      </c>
      <c r="C38" s="6">
        <v>0.09</v>
      </c>
      <c r="D38" s="6">
        <v>102</v>
      </c>
      <c r="E38" s="6">
        <v>105</v>
      </c>
      <c r="F38" s="6">
        <v>105</v>
      </c>
      <c r="G38" s="6">
        <v>105</v>
      </c>
      <c r="H38" s="31">
        <v>104.2</v>
      </c>
      <c r="I38" s="31">
        <v>109</v>
      </c>
      <c r="J38" s="31">
        <v>116.2</v>
      </c>
      <c r="K38" s="31">
        <v>112.3</v>
      </c>
      <c r="L38" s="31">
        <v>106.8</v>
      </c>
      <c r="M38" s="31">
        <v>111.1</v>
      </c>
      <c r="N38" s="8">
        <f t="shared" si="4"/>
        <v>9.6176470588235294E-2</v>
      </c>
      <c r="O38" s="8">
        <f t="shared" si="5"/>
        <v>9.9599999999999994E-2</v>
      </c>
      <c r="P38" s="8">
        <f t="shared" si="6"/>
        <v>9.6257142857142861E-2</v>
      </c>
      <c r="Q38" s="8">
        <f t="shared" si="7"/>
        <v>9.1542857142857134E-2</v>
      </c>
      <c r="R38" s="8">
        <f t="shared" si="8"/>
        <v>9.5894117647058824E-2</v>
      </c>
    </row>
    <row r="39" spans="1:22" s="41" customFormat="1">
      <c r="A39" s="6">
        <v>5</v>
      </c>
      <c r="B39" s="39" t="s">
        <v>70</v>
      </c>
      <c r="C39" s="6"/>
      <c r="D39" s="39"/>
      <c r="E39" s="39"/>
      <c r="F39" s="39"/>
      <c r="G39" s="39"/>
      <c r="H39" s="43"/>
      <c r="I39" s="20"/>
      <c r="J39" s="20"/>
      <c r="K39" s="20"/>
      <c r="L39" s="20"/>
      <c r="M39" s="43"/>
      <c r="N39" s="6"/>
      <c r="O39" s="6"/>
      <c r="P39" s="6"/>
      <c r="Q39" s="6"/>
      <c r="R39" s="8">
        <f t="shared" si="8"/>
        <v>0</v>
      </c>
    </row>
    <row r="40" spans="1:22" s="41" customFormat="1">
      <c r="A40" s="44" t="s">
        <v>25</v>
      </c>
      <c r="B40" s="39" t="s">
        <v>72</v>
      </c>
      <c r="C40" s="6">
        <v>0.09</v>
      </c>
      <c r="D40" s="6">
        <v>35.9</v>
      </c>
      <c r="E40" s="6">
        <v>9</v>
      </c>
      <c r="F40" s="6">
        <v>13.8</v>
      </c>
      <c r="G40" s="6">
        <v>8.1999999999999993</v>
      </c>
      <c r="H40" s="31">
        <f t="shared" si="2"/>
        <v>66.900000000000006</v>
      </c>
      <c r="I40" s="7">
        <v>35.9</v>
      </c>
      <c r="J40" s="7">
        <v>9</v>
      </c>
      <c r="K40" s="7">
        <v>13.8</v>
      </c>
      <c r="L40" s="7">
        <v>8.1999999999999993</v>
      </c>
      <c r="M40" s="31">
        <f t="shared" si="3"/>
        <v>66.900000000000006</v>
      </c>
      <c r="N40" s="6">
        <f t="shared" si="4"/>
        <v>0.09</v>
      </c>
      <c r="O40" s="6">
        <f t="shared" si="5"/>
        <v>0.09</v>
      </c>
      <c r="P40" s="6">
        <f t="shared" si="6"/>
        <v>0.09</v>
      </c>
      <c r="Q40" s="6">
        <f t="shared" si="7"/>
        <v>0.09</v>
      </c>
      <c r="R40" s="8">
        <f t="shared" si="8"/>
        <v>0.09</v>
      </c>
    </row>
    <row r="41" spans="1:22" s="41" customFormat="1">
      <c r="A41" s="44" t="s">
        <v>26</v>
      </c>
      <c r="B41" s="39" t="s">
        <v>71</v>
      </c>
      <c r="C41" s="6">
        <v>0.09</v>
      </c>
      <c r="D41" s="6">
        <v>33.6</v>
      </c>
      <c r="E41" s="6">
        <v>58.1</v>
      </c>
      <c r="F41" s="6">
        <v>12.4</v>
      </c>
      <c r="G41" s="6">
        <v>30.1</v>
      </c>
      <c r="H41" s="31">
        <f t="shared" si="2"/>
        <v>134.20000000000002</v>
      </c>
      <c r="I41" s="7">
        <v>33.6</v>
      </c>
      <c r="J41" s="7">
        <v>58.1</v>
      </c>
      <c r="K41" s="7">
        <v>12.4</v>
      </c>
      <c r="L41" s="7">
        <v>30.1</v>
      </c>
      <c r="M41" s="31">
        <f t="shared" si="3"/>
        <v>134.20000000000002</v>
      </c>
      <c r="N41" s="6">
        <f t="shared" si="4"/>
        <v>0.09</v>
      </c>
      <c r="O41" s="6">
        <f t="shared" si="5"/>
        <v>0.09</v>
      </c>
      <c r="P41" s="6">
        <f t="shared" si="6"/>
        <v>0.09</v>
      </c>
      <c r="Q41" s="6">
        <f t="shared" si="7"/>
        <v>0.09</v>
      </c>
      <c r="R41" s="8">
        <f t="shared" si="8"/>
        <v>0.09</v>
      </c>
    </row>
    <row r="42" spans="1:22" s="41" customFormat="1" ht="15.75">
      <c r="A42" s="6">
        <v>6</v>
      </c>
      <c r="B42" s="62" t="s">
        <v>73</v>
      </c>
      <c r="C42" s="6">
        <v>0.09</v>
      </c>
      <c r="D42" s="45">
        <v>100</v>
      </c>
      <c r="E42" s="45">
        <v>100</v>
      </c>
      <c r="F42" s="45">
        <v>100</v>
      </c>
      <c r="G42" s="45">
        <v>100</v>
      </c>
      <c r="H42" s="7">
        <v>100</v>
      </c>
      <c r="I42" s="7">
        <v>100</v>
      </c>
      <c r="J42" s="7">
        <v>100</v>
      </c>
      <c r="K42" s="7">
        <v>100</v>
      </c>
      <c r="L42" s="7">
        <v>100</v>
      </c>
      <c r="M42" s="31">
        <v>100</v>
      </c>
      <c r="N42" s="6">
        <f t="shared" si="4"/>
        <v>0.09</v>
      </c>
      <c r="O42" s="6">
        <f t="shared" si="5"/>
        <v>0.09</v>
      </c>
      <c r="P42" s="6">
        <f t="shared" si="6"/>
        <v>0.09</v>
      </c>
      <c r="Q42" s="6">
        <f t="shared" si="7"/>
        <v>0.09</v>
      </c>
      <c r="R42" s="8">
        <f t="shared" si="8"/>
        <v>0.09</v>
      </c>
    </row>
    <row r="43" spans="1:22" s="41" customFormat="1" ht="15.75">
      <c r="A43" s="6">
        <v>7</v>
      </c>
      <c r="B43" s="62" t="s">
        <v>45</v>
      </c>
      <c r="C43" s="6">
        <v>0.09</v>
      </c>
      <c r="D43" s="6">
        <v>4105210</v>
      </c>
      <c r="E43" s="6">
        <v>4926252</v>
      </c>
      <c r="F43" s="6">
        <v>4926252</v>
      </c>
      <c r="G43" s="6">
        <v>4926252</v>
      </c>
      <c r="H43" s="43">
        <f t="shared" si="2"/>
        <v>18883966</v>
      </c>
      <c r="I43" s="7">
        <v>4108452</v>
      </c>
      <c r="J43" s="7">
        <v>5542086</v>
      </c>
      <c r="K43" s="7">
        <v>4954380</v>
      </c>
      <c r="L43" s="7">
        <v>8385906</v>
      </c>
      <c r="M43" s="43">
        <f t="shared" si="3"/>
        <v>22990824</v>
      </c>
      <c r="N43" s="8">
        <f t="shared" si="4"/>
        <v>9.0071075535721676E-2</v>
      </c>
      <c r="O43" s="8">
        <f t="shared" si="5"/>
        <v>0.10125095914703511</v>
      </c>
      <c r="P43" s="8">
        <f t="shared" si="6"/>
        <v>9.0513883577210422E-2</v>
      </c>
      <c r="Q43" s="8">
        <f t="shared" si="7"/>
        <v>0.15320603574482183</v>
      </c>
      <c r="R43" s="8">
        <f t="shared" si="8"/>
        <v>0.10876048850119725</v>
      </c>
    </row>
    <row r="44" spans="1:22" s="41" customFormat="1">
      <c r="A44" s="6">
        <v>8</v>
      </c>
      <c r="B44" s="46" t="s">
        <v>74</v>
      </c>
      <c r="C44" s="6">
        <v>0.09</v>
      </c>
      <c r="D44" s="6">
        <v>25100</v>
      </c>
      <c r="E44" s="6">
        <v>20100</v>
      </c>
      <c r="F44" s="6">
        <v>25100</v>
      </c>
      <c r="G44" s="6">
        <v>25100</v>
      </c>
      <c r="H44" s="31">
        <f t="shared" si="2"/>
        <v>95400</v>
      </c>
      <c r="I44" s="7">
        <v>25491.3</v>
      </c>
      <c r="J44" s="7">
        <v>20105.900000000001</v>
      </c>
      <c r="K44" s="31">
        <v>27986.805</v>
      </c>
      <c r="L44" s="7">
        <v>31272.2</v>
      </c>
      <c r="M44" s="31">
        <f>L44</f>
        <v>31272.2</v>
      </c>
      <c r="N44" s="8">
        <f t="shared" si="4"/>
        <v>9.1403067729083659E-2</v>
      </c>
      <c r="O44" s="8">
        <f t="shared" si="5"/>
        <v>9.0026417910447756E-2</v>
      </c>
      <c r="P44" s="8">
        <f t="shared" si="6"/>
        <v>0.100351093625498</v>
      </c>
      <c r="Q44" s="8">
        <f t="shared" si="7"/>
        <v>0.11213139442231075</v>
      </c>
      <c r="R44" s="8">
        <f t="shared" si="8"/>
        <v>9.8477993421835039E-2</v>
      </c>
    </row>
    <row r="45" spans="1:22" s="41" customFormat="1">
      <c r="A45" s="6">
        <v>9</v>
      </c>
      <c r="B45" s="39" t="s">
        <v>76</v>
      </c>
      <c r="C45" s="6"/>
      <c r="D45" s="6">
        <v>0</v>
      </c>
      <c r="E45" s="6">
        <v>0</v>
      </c>
      <c r="F45" s="6">
        <v>0</v>
      </c>
      <c r="G45" s="6">
        <v>0</v>
      </c>
      <c r="H45" s="43">
        <f t="shared" si="2"/>
        <v>0</v>
      </c>
      <c r="I45" s="7">
        <v>0</v>
      </c>
      <c r="J45" s="7">
        <v>0</v>
      </c>
      <c r="K45" s="7">
        <v>0</v>
      </c>
      <c r="L45" s="7">
        <v>0</v>
      </c>
      <c r="M45" s="43">
        <f t="shared" si="3"/>
        <v>0</v>
      </c>
      <c r="N45" s="43">
        <f>SUM(J45:M45)</f>
        <v>0</v>
      </c>
      <c r="O45" s="43">
        <f>SUM(K45:N45)</f>
        <v>0</v>
      </c>
      <c r="P45" s="43">
        <f>SUM(L45:O45)</f>
        <v>0</v>
      </c>
      <c r="Q45" s="43">
        <f>SUM(M45:P45)</f>
        <v>0</v>
      </c>
      <c r="R45" s="43">
        <f>SUM(N45:Q45)</f>
        <v>0</v>
      </c>
    </row>
    <row r="46" spans="1:22" s="41" customFormat="1">
      <c r="A46" s="6">
        <v>10</v>
      </c>
      <c r="B46" s="39" t="s">
        <v>77</v>
      </c>
      <c r="C46" s="6">
        <v>0.09</v>
      </c>
      <c r="D46" s="6">
        <v>20205</v>
      </c>
      <c r="E46" s="6">
        <v>62200</v>
      </c>
      <c r="F46" s="6">
        <v>20205</v>
      </c>
      <c r="G46" s="6">
        <v>12250</v>
      </c>
      <c r="H46" s="31">
        <f t="shared" si="2"/>
        <v>114860</v>
      </c>
      <c r="I46" s="7">
        <v>23856.9</v>
      </c>
      <c r="J46" s="7">
        <v>64213.5</v>
      </c>
      <c r="K46" s="31">
        <v>31710.572</v>
      </c>
      <c r="L46" s="7">
        <v>12890.8</v>
      </c>
      <c r="M46" s="31">
        <f>L46</f>
        <v>12890.8</v>
      </c>
      <c r="N46" s="8">
        <f t="shared" si="4"/>
        <v>0.10626681514476614</v>
      </c>
      <c r="O46" s="8">
        <f t="shared" si="5"/>
        <v>9.2913424437299025E-2</v>
      </c>
      <c r="P46" s="8">
        <f t="shared" si="6"/>
        <v>0.14124976391982183</v>
      </c>
      <c r="Q46" s="8">
        <f t="shared" si="7"/>
        <v>9.4707918367346933E-2</v>
      </c>
      <c r="R46" s="8">
        <f t="shared" si="8"/>
        <v>0.10878448046730849</v>
      </c>
    </row>
    <row r="47" spans="1:22" s="41" customFormat="1" ht="30">
      <c r="A47" s="6">
        <v>11</v>
      </c>
      <c r="B47" s="39" t="s">
        <v>75</v>
      </c>
      <c r="C47" s="6"/>
      <c r="D47" s="6">
        <v>0</v>
      </c>
      <c r="E47" s="6">
        <v>0</v>
      </c>
      <c r="F47" s="6">
        <v>0</v>
      </c>
      <c r="G47" s="6">
        <v>0</v>
      </c>
      <c r="H47" s="43">
        <f t="shared" si="2"/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7">
        <v>0</v>
      </c>
      <c r="R47" s="7">
        <v>0</v>
      </c>
    </row>
    <row r="48" spans="1:22" s="41" customFormat="1" ht="30">
      <c r="A48" s="6">
        <v>12</v>
      </c>
      <c r="B48" s="39" t="s">
        <v>78</v>
      </c>
      <c r="C48" s="6">
        <v>0.09</v>
      </c>
      <c r="D48" s="6">
        <v>40000</v>
      </c>
      <c r="E48" s="6">
        <v>40000</v>
      </c>
      <c r="F48" s="6">
        <v>40000</v>
      </c>
      <c r="G48" s="6">
        <v>40000</v>
      </c>
      <c r="H48" s="43">
        <f t="shared" si="2"/>
        <v>160000</v>
      </c>
      <c r="I48" s="7">
        <v>40501</v>
      </c>
      <c r="J48" s="7">
        <v>41730</v>
      </c>
      <c r="K48" s="7">
        <v>46125</v>
      </c>
      <c r="L48" s="43">
        <v>33590</v>
      </c>
      <c r="M48" s="43">
        <f>SUM(I48:L48)</f>
        <v>161946</v>
      </c>
      <c r="N48" s="8">
        <f t="shared" si="4"/>
        <v>9.1127249999999993E-2</v>
      </c>
      <c r="O48" s="8">
        <f t="shared" si="5"/>
        <v>9.3892500000000004E-2</v>
      </c>
      <c r="P48" s="8">
        <f t="shared" si="6"/>
        <v>0.10378124999999999</v>
      </c>
      <c r="Q48" s="8">
        <f t="shared" si="7"/>
        <v>7.5577499999999992E-2</v>
      </c>
      <c r="R48" s="8">
        <f t="shared" si="8"/>
        <v>9.1094624999999985E-2</v>
      </c>
    </row>
    <row r="49" spans="1:18" s="41" customFormat="1" ht="15" customHeight="1">
      <c r="A49" s="47"/>
      <c r="B49" s="13" t="s">
        <v>48</v>
      </c>
      <c r="C49" s="2"/>
      <c r="D49" s="13"/>
      <c r="E49" s="13"/>
      <c r="F49" s="13"/>
      <c r="G49" s="13"/>
      <c r="H49" s="31"/>
      <c r="I49" s="14"/>
      <c r="J49" s="14"/>
      <c r="K49" s="14"/>
      <c r="L49" s="14"/>
      <c r="M49" s="31"/>
      <c r="N49" s="48">
        <f>SUM(N35:N48)</f>
        <v>1.0217910238253929</v>
      </c>
      <c r="O49" s="48">
        <f>SUM(O35:O48)</f>
        <v>1.0183620601154715</v>
      </c>
      <c r="P49" s="48">
        <f>SUM(P35:P48)</f>
        <v>1.0852220535199029</v>
      </c>
      <c r="Q49" s="48">
        <f>SUM(Q35:Q48)</f>
        <v>1.0953757997212239</v>
      </c>
      <c r="R49" s="48">
        <f>SUM(R35:R48)</f>
        <v>1.0551877342954978</v>
      </c>
    </row>
    <row r="51" spans="1:18" ht="15.75">
      <c r="A51" s="66" t="s">
        <v>79</v>
      </c>
      <c r="B51" s="66"/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66"/>
      <c r="Q51" s="66"/>
      <c r="R51" s="66"/>
    </row>
    <row r="52" spans="1:18" ht="14.25" customHeight="1">
      <c r="A52" s="67" t="s">
        <v>80</v>
      </c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</row>
    <row r="53" spans="1:18" ht="33.75" customHeight="1">
      <c r="A53" s="68" t="s">
        <v>81</v>
      </c>
      <c r="B53" s="68"/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</row>
    <row r="54" spans="1:18" ht="18.75" customHeight="1">
      <c r="A54" s="67" t="s">
        <v>82</v>
      </c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</row>
    <row r="55" spans="1:18" ht="16.5" customHeight="1">
      <c r="A55" s="67" t="s">
        <v>83</v>
      </c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</row>
    <row r="56" spans="1:18" s="49" customFormat="1" ht="35.25" customHeight="1">
      <c r="A56" s="67" t="s">
        <v>84</v>
      </c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</row>
    <row r="57" spans="1:18" s="49" customFormat="1" ht="15.75">
      <c r="A57" s="69"/>
      <c r="B57" s="69"/>
      <c r="C57" s="69"/>
      <c r="D57" s="70"/>
      <c r="E57" s="70"/>
      <c r="F57" s="70"/>
      <c r="G57" s="70"/>
      <c r="H57" s="70"/>
      <c r="I57" s="70"/>
      <c r="J57" s="69"/>
      <c r="K57" s="69"/>
      <c r="L57" s="69"/>
      <c r="M57" s="69"/>
      <c r="N57" s="69"/>
      <c r="O57" s="69"/>
      <c r="P57" s="69"/>
      <c r="Q57" s="69"/>
      <c r="R57" s="69"/>
    </row>
    <row r="58" spans="1:18" s="49" customFormat="1" ht="18.75">
      <c r="A58" s="71"/>
      <c r="B58" s="51" t="s">
        <v>85</v>
      </c>
      <c r="C58" s="51"/>
      <c r="D58" s="51"/>
      <c r="E58" s="51"/>
      <c r="F58" s="51"/>
      <c r="G58" s="51"/>
      <c r="H58" s="51"/>
      <c r="I58" s="53" t="s">
        <v>86</v>
      </c>
      <c r="J58" s="53"/>
      <c r="K58" s="53"/>
      <c r="L58" s="71"/>
      <c r="M58" s="71"/>
      <c r="N58" s="71"/>
      <c r="O58" s="71"/>
      <c r="P58" s="71"/>
      <c r="Q58" s="71"/>
      <c r="R58" s="71"/>
    </row>
    <row r="59" spans="1:18" s="50" customFormat="1" ht="18.75">
      <c r="A59" s="71"/>
      <c r="B59" s="51"/>
      <c r="C59" s="51"/>
      <c r="D59" s="51"/>
      <c r="E59" s="51"/>
      <c r="F59" s="51"/>
      <c r="G59" s="51"/>
      <c r="H59" s="51"/>
      <c r="I59" s="52"/>
      <c r="J59" s="52"/>
      <c r="K59" s="52"/>
      <c r="L59" s="71"/>
      <c r="M59" s="71"/>
      <c r="N59" s="71"/>
      <c r="O59" s="71"/>
      <c r="P59" s="71"/>
      <c r="Q59" s="71"/>
      <c r="R59" s="71"/>
    </row>
    <row r="60" spans="1:18" s="50" customFormat="1" ht="56.25" customHeight="1">
      <c r="B60" s="72" t="s">
        <v>89</v>
      </c>
      <c r="H60" s="51"/>
      <c r="L60" s="51"/>
      <c r="M60" s="51"/>
    </row>
    <row r="61" spans="1:18" s="50" customFormat="1" ht="18.75">
      <c r="B61" s="72"/>
      <c r="I61" s="54" t="s">
        <v>27</v>
      </c>
      <c r="J61" s="54"/>
      <c r="K61" s="54"/>
      <c r="L61" s="51"/>
      <c r="M61" s="51"/>
    </row>
    <row r="62" spans="1:18" s="50" customFormat="1" ht="18.75">
      <c r="B62" s="72"/>
      <c r="H62" s="51"/>
      <c r="L62" s="51"/>
      <c r="M62" s="51"/>
    </row>
    <row r="64" spans="1:18" s="50" customFormat="1" ht="18.75">
      <c r="B64" s="50" t="s">
        <v>87</v>
      </c>
      <c r="I64" s="53" t="s">
        <v>28</v>
      </c>
      <c r="J64" s="53"/>
      <c r="K64" s="53"/>
      <c r="L64" s="51"/>
      <c r="M64" s="51"/>
    </row>
    <row r="66" spans="2:13" s="49" customFormat="1" ht="18.75">
      <c r="B66" s="50" t="s">
        <v>88</v>
      </c>
      <c r="C66" s="50"/>
      <c r="D66" s="50"/>
      <c r="E66" s="50"/>
      <c r="F66" s="50"/>
      <c r="G66" s="50"/>
      <c r="H66" s="51"/>
      <c r="I66" s="53" t="s">
        <v>29</v>
      </c>
      <c r="J66" s="53"/>
      <c r="K66" s="53"/>
      <c r="L66" s="1"/>
      <c r="M66" s="1"/>
    </row>
    <row r="67" spans="2:13" s="49" customFormat="1">
      <c r="H67" s="1"/>
      <c r="I67" s="1"/>
      <c r="J67" s="1"/>
      <c r="K67" s="1"/>
      <c r="L67" s="1"/>
      <c r="M67" s="1"/>
    </row>
    <row r="68" spans="2:13" s="49" customFormat="1">
      <c r="H68" s="1"/>
      <c r="I68" s="1"/>
      <c r="J68" s="1"/>
      <c r="K68" s="1"/>
      <c r="L68" s="1"/>
      <c r="M68" s="1"/>
    </row>
    <row r="69" spans="2:13" s="49" customFormat="1">
      <c r="H69" s="1"/>
      <c r="I69" s="1"/>
      <c r="J69" s="1"/>
      <c r="K69" s="1"/>
      <c r="L69" s="1"/>
      <c r="M69" s="1"/>
    </row>
    <row r="70" spans="2:13" s="49" customFormat="1">
      <c r="H70" s="1"/>
      <c r="I70" s="1"/>
      <c r="J70" s="1"/>
      <c r="K70" s="1"/>
      <c r="L70" s="1"/>
      <c r="M70" s="1"/>
    </row>
    <row r="71" spans="2:13" s="49" customFormat="1">
      <c r="H71" s="1"/>
      <c r="I71" s="1"/>
      <c r="J71" s="1"/>
      <c r="K71" s="1"/>
      <c r="L71" s="1"/>
      <c r="M71" s="1"/>
    </row>
    <row r="72" spans="2:13" s="49" customFormat="1">
      <c r="H72" s="1"/>
      <c r="I72" s="1"/>
      <c r="J72" s="1"/>
      <c r="K72" s="1"/>
      <c r="L72" s="1"/>
      <c r="M72" s="1"/>
    </row>
    <row r="73" spans="2:13" s="49" customFormat="1">
      <c r="H73" s="1"/>
      <c r="I73" s="1"/>
      <c r="J73" s="1"/>
      <c r="K73" s="1"/>
      <c r="L73" s="1"/>
      <c r="M73" s="1"/>
    </row>
    <row r="74" spans="2:13" s="49" customFormat="1">
      <c r="H74" s="1"/>
      <c r="I74" s="1"/>
      <c r="J74" s="1"/>
      <c r="K74" s="1"/>
      <c r="L74" s="1"/>
      <c r="M74" s="1"/>
    </row>
    <row r="75" spans="2:13" s="49" customFormat="1">
      <c r="H75" s="1"/>
      <c r="I75" s="1"/>
      <c r="J75" s="1"/>
      <c r="K75" s="1"/>
      <c r="L75" s="1"/>
      <c r="M75" s="1"/>
    </row>
    <row r="76" spans="2:13" s="49" customFormat="1">
      <c r="H76" s="1"/>
      <c r="I76" s="1"/>
      <c r="J76" s="1"/>
      <c r="K76" s="1"/>
      <c r="L76" s="1"/>
      <c r="M76" s="1"/>
    </row>
    <row r="77" spans="2:13" s="49" customFormat="1">
      <c r="H77" s="1"/>
      <c r="I77" s="1"/>
      <c r="J77" s="1"/>
      <c r="K77" s="1"/>
      <c r="L77" s="1"/>
      <c r="M77" s="1"/>
    </row>
    <row r="78" spans="2:13" s="49" customFormat="1">
      <c r="H78" s="1"/>
      <c r="I78" s="1"/>
      <c r="J78" s="1"/>
      <c r="K78" s="1"/>
      <c r="L78" s="1"/>
      <c r="M78" s="1"/>
    </row>
    <row r="79" spans="2:13" s="49" customFormat="1">
      <c r="H79" s="1"/>
      <c r="I79" s="1"/>
      <c r="J79" s="1"/>
      <c r="K79" s="1"/>
      <c r="L79" s="1"/>
      <c r="M79" s="1"/>
    </row>
    <row r="80" spans="2:13" s="49" customFormat="1">
      <c r="H80" s="1"/>
      <c r="I80" s="1"/>
      <c r="J80" s="1"/>
      <c r="K80" s="1"/>
      <c r="L80" s="1"/>
      <c r="M80" s="1"/>
    </row>
    <row r="81" spans="8:13" s="49" customFormat="1">
      <c r="H81" s="1"/>
      <c r="I81" s="1"/>
      <c r="J81" s="1"/>
      <c r="K81" s="1"/>
      <c r="L81" s="1"/>
      <c r="M81" s="1"/>
    </row>
    <row r="82" spans="8:13" s="49" customFormat="1">
      <c r="H82" s="1"/>
      <c r="I82" s="1"/>
      <c r="J82" s="1"/>
      <c r="K82" s="1"/>
      <c r="L82" s="1"/>
      <c r="M82" s="1"/>
    </row>
    <row r="83" spans="8:13" s="49" customFormat="1">
      <c r="H83" s="1"/>
      <c r="I83" s="1"/>
      <c r="J83" s="1"/>
      <c r="K83" s="1"/>
      <c r="L83" s="1"/>
      <c r="M83" s="1"/>
    </row>
    <row r="84" spans="8:13" s="49" customFormat="1">
      <c r="H84" s="1"/>
      <c r="I84" s="1"/>
      <c r="J84" s="1"/>
      <c r="K84" s="1"/>
      <c r="L84" s="1"/>
      <c r="M84" s="1"/>
    </row>
    <row r="85" spans="8:13" s="49" customFormat="1">
      <c r="H85" s="1"/>
      <c r="I85" s="1"/>
      <c r="J85" s="1"/>
      <c r="K85" s="1"/>
      <c r="L85" s="1"/>
      <c r="M85" s="1"/>
    </row>
    <row r="86" spans="8:13" s="49" customFormat="1">
      <c r="H86" s="1"/>
      <c r="I86" s="1"/>
      <c r="J86" s="1"/>
      <c r="K86" s="1"/>
      <c r="L86" s="1"/>
      <c r="M86" s="1"/>
    </row>
    <row r="87" spans="8:13" s="49" customFormat="1">
      <c r="H87" s="1"/>
      <c r="I87" s="1"/>
      <c r="J87" s="1"/>
      <c r="K87" s="1"/>
      <c r="L87" s="1"/>
      <c r="M87" s="1"/>
    </row>
    <row r="88" spans="8:13" s="49" customFormat="1">
      <c r="H88" s="1"/>
      <c r="I88" s="1"/>
      <c r="J88" s="1"/>
      <c r="K88" s="1"/>
      <c r="L88" s="1"/>
      <c r="M88" s="1"/>
    </row>
    <row r="89" spans="8:13" s="49" customFormat="1">
      <c r="H89" s="1"/>
      <c r="I89" s="1"/>
      <c r="J89" s="1"/>
      <c r="K89" s="1"/>
      <c r="L89" s="1"/>
      <c r="M89" s="1"/>
    </row>
    <row r="90" spans="8:13" s="49" customFormat="1">
      <c r="H90" s="1"/>
      <c r="I90" s="1"/>
      <c r="J90" s="1"/>
      <c r="K90" s="1"/>
      <c r="L90" s="1"/>
      <c r="M90" s="1"/>
    </row>
    <row r="91" spans="8:13" s="49" customFormat="1">
      <c r="H91" s="1"/>
      <c r="I91" s="1"/>
      <c r="J91" s="1"/>
      <c r="K91" s="1"/>
      <c r="L91" s="1"/>
      <c r="M91" s="1"/>
    </row>
    <row r="92" spans="8:13" s="49" customFormat="1">
      <c r="H92" s="1"/>
      <c r="I92" s="1"/>
      <c r="J92" s="1"/>
      <c r="K92" s="1"/>
      <c r="L92" s="1"/>
      <c r="M92" s="1"/>
    </row>
    <row r="93" spans="8:13" s="49" customFormat="1">
      <c r="H93" s="1"/>
      <c r="I93" s="1"/>
      <c r="J93" s="1"/>
      <c r="K93" s="1"/>
      <c r="L93" s="1"/>
      <c r="M93" s="1"/>
    </row>
    <row r="94" spans="8:13" s="49" customFormat="1">
      <c r="H94" s="1"/>
      <c r="I94" s="1"/>
      <c r="J94" s="1"/>
      <c r="K94" s="1"/>
      <c r="L94" s="1"/>
      <c r="M94" s="1"/>
    </row>
    <row r="95" spans="8:13" s="49" customFormat="1">
      <c r="H95" s="1"/>
      <c r="I95" s="1"/>
      <c r="J95" s="1"/>
      <c r="K95" s="1"/>
      <c r="L95" s="1"/>
      <c r="M95" s="1"/>
    </row>
  </sheetData>
  <mergeCells count="22">
    <mergeCell ref="A53:R53"/>
    <mergeCell ref="A4:A5"/>
    <mergeCell ref="B4:B5"/>
    <mergeCell ref="C4:C5"/>
    <mergeCell ref="D4:H4"/>
    <mergeCell ref="I4:M4"/>
    <mergeCell ref="N4:R4"/>
    <mergeCell ref="A2:W2"/>
    <mergeCell ref="S4:W4"/>
    <mergeCell ref="A6:W6"/>
    <mergeCell ref="A15:W15"/>
    <mergeCell ref="A34:R34"/>
    <mergeCell ref="A51:R51"/>
    <mergeCell ref="A52:R52"/>
    <mergeCell ref="I58:K58"/>
    <mergeCell ref="I66:K66"/>
    <mergeCell ref="A54:R54"/>
    <mergeCell ref="A55:R55"/>
    <mergeCell ref="A56:R56"/>
    <mergeCell ref="I61:K61"/>
    <mergeCell ref="I64:K64"/>
    <mergeCell ref="B60:B62"/>
  </mergeCells>
  <pageMargins left="0.70866141732283472" right="0.70866141732283472" top="0.74803149606299213" bottom="0.74803149606299213" header="0.31496062992125984" footer="0.31496062992125984"/>
  <pageSetup paperSize="9" scale="53" orientation="landscape" horizontalDpi="180" verticalDpi="180" r:id="rId1"/>
  <colBreaks count="1" manualBreakCount="1">
    <brk id="18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2022-05-31T11:34:28Z</dcterms:modified>
</cp:coreProperties>
</file>